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7F878E5D-5025-4835-A625-3B17754817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4" r:id="rId1"/>
    <sheet name="MYP, MSS" sheetId="3" r:id="rId2"/>
    <sheet name="Kärkilyönnit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5" l="1"/>
  <c r="S19" i="5" s="1"/>
  <c r="R13" i="5"/>
  <c r="P13" i="5"/>
  <c r="P19" i="5" s="1"/>
  <c r="O13" i="5"/>
  <c r="M13" i="5"/>
  <c r="M19" i="5" s="1"/>
  <c r="L13" i="5"/>
  <c r="J13" i="5"/>
  <c r="J19" i="5" s="1"/>
  <c r="I13" i="5"/>
  <c r="G13" i="5"/>
  <c r="G19" i="5" s="1"/>
  <c r="F13" i="5"/>
  <c r="E13" i="5"/>
  <c r="E19" i="5" s="1"/>
  <c r="S6" i="5"/>
  <c r="S18" i="5" s="1"/>
  <c r="R6" i="5"/>
  <c r="P6" i="5"/>
  <c r="P18" i="5" s="1"/>
  <c r="O6" i="5"/>
  <c r="M6" i="5"/>
  <c r="M18" i="5" s="1"/>
  <c r="L6" i="5"/>
  <c r="J6" i="5"/>
  <c r="J18" i="5" s="1"/>
  <c r="I6" i="5"/>
  <c r="G6" i="5"/>
  <c r="G18" i="5" s="1"/>
  <c r="F6" i="5"/>
  <c r="E6" i="5"/>
  <c r="E18" i="5" s="1"/>
  <c r="K14" i="3"/>
  <c r="O14" i="3"/>
  <c r="N14" i="3"/>
  <c r="M14" i="3"/>
  <c r="L14" i="3"/>
  <c r="E24" i="4"/>
  <c r="U16" i="4"/>
  <c r="D18" i="4"/>
  <c r="AQ16" i="4"/>
  <c r="AP16" i="4"/>
  <c r="AO16" i="4"/>
  <c r="AN16" i="4"/>
  <c r="AM16" i="4"/>
  <c r="AL16" i="4"/>
  <c r="Y16" i="4"/>
  <c r="I22" i="4" s="1"/>
  <c r="X16" i="4"/>
  <c r="H22" i="4" s="1"/>
  <c r="W16" i="4"/>
  <c r="G22" i="4" s="1"/>
  <c r="V16" i="4"/>
  <c r="F22" i="4" s="1"/>
  <c r="E22" i="4"/>
  <c r="O16" i="4"/>
  <c r="O21" i="4" s="1"/>
  <c r="O24" i="4" s="1"/>
  <c r="O25" i="4" s="1"/>
  <c r="M16" i="4"/>
  <c r="L16" i="4"/>
  <c r="K16" i="4"/>
  <c r="J16" i="4"/>
  <c r="I16" i="4"/>
  <c r="H16" i="4"/>
  <c r="H21" i="4" s="1"/>
  <c r="G16" i="4"/>
  <c r="G21" i="4" s="1"/>
  <c r="G24" i="4" s="1"/>
  <c r="F16" i="4"/>
  <c r="E16" i="4"/>
  <c r="E21" i="4" s="1"/>
  <c r="F18" i="5" l="1"/>
  <c r="H6" i="5"/>
  <c r="H18" i="5" s="1"/>
  <c r="I18" i="5"/>
  <c r="K6" i="5"/>
  <c r="K18" i="5" s="1"/>
  <c r="L18" i="5"/>
  <c r="N6" i="5"/>
  <c r="N18" i="5" s="1"/>
  <c r="O18" i="5"/>
  <c r="Q6" i="5"/>
  <c r="Q18" i="5" s="1"/>
  <c r="R18" i="5"/>
  <c r="T6" i="5"/>
  <c r="T18" i="5" s="1"/>
  <c r="F19" i="5"/>
  <c r="H13" i="5"/>
  <c r="H19" i="5" s="1"/>
  <c r="I19" i="5"/>
  <c r="K13" i="5"/>
  <c r="K19" i="5" s="1"/>
  <c r="L19" i="5"/>
  <c r="N13" i="5"/>
  <c r="N19" i="5" s="1"/>
  <c r="O19" i="5"/>
  <c r="Q13" i="5"/>
  <c r="Q19" i="5" s="1"/>
  <c r="R19" i="5"/>
  <c r="T13" i="5"/>
  <c r="T19" i="5" s="1"/>
  <c r="F21" i="4"/>
  <c r="H24" i="4"/>
  <c r="L24" i="4" s="1"/>
  <c r="L21" i="4"/>
  <c r="I21" i="4"/>
  <c r="N16" i="4"/>
  <c r="N21" i="4" s="1"/>
  <c r="K22" i="4"/>
  <c r="L22" i="4"/>
  <c r="N22" i="4"/>
  <c r="Z16" i="4" s="1"/>
  <c r="M22" i="4"/>
  <c r="I24" i="4" l="1"/>
  <c r="M21" i="4"/>
  <c r="F24" i="4"/>
  <c r="K24" i="4" s="1"/>
  <c r="K21" i="4"/>
  <c r="N24" i="4" l="1"/>
  <c r="M24" i="4"/>
  <c r="AS11" i="3" l="1"/>
  <c r="AQ11" i="3"/>
  <c r="AP11" i="3"/>
  <c r="AO11" i="3"/>
  <c r="AN11" i="3"/>
  <c r="AM11" i="3"/>
  <c r="AG11" i="3"/>
  <c r="K16" i="3" s="1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K17" i="3" s="1"/>
  <c r="I11" i="3"/>
  <c r="H11" i="3"/>
  <c r="H15" i="3" s="1"/>
  <c r="G11" i="3"/>
  <c r="G15" i="3" s="1"/>
  <c r="G17" i="3" s="1"/>
  <c r="F11" i="3"/>
  <c r="F15" i="3" s="1"/>
  <c r="E11" i="3"/>
  <c r="E15" i="3" s="1"/>
  <c r="E17" i="3" l="1"/>
  <c r="V11" i="3"/>
  <c r="M15" i="3"/>
  <c r="I15" i="3"/>
  <c r="J11" i="3"/>
  <c r="F16" i="3"/>
  <c r="L16" i="3" s="1"/>
  <c r="H16" i="3"/>
  <c r="H17" i="3" s="1"/>
  <c r="M17" i="3" s="1"/>
  <c r="F17" i="3"/>
  <c r="N15" i="3"/>
  <c r="L15" i="3"/>
  <c r="O16" i="3"/>
  <c r="J16" i="3"/>
  <c r="M16" i="3"/>
  <c r="AF11" i="3"/>
  <c r="N17" i="3" l="1"/>
  <c r="I17" i="3"/>
  <c r="O15" i="3"/>
  <c r="J15" i="3"/>
  <c r="N16" i="3"/>
  <c r="L17" i="3"/>
  <c r="J17" i="3" l="1"/>
  <c r="O17" i="3"/>
</calcChain>
</file>

<file path=xl/sharedStrings.xml><?xml version="1.0" encoding="utf-8"?>
<sst xmlns="http://schemas.openxmlformats.org/spreadsheetml/2006/main" count="342" uniqueCount="102">
  <si>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</si>
  <si>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</si>
  <si>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</si>
  <si>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</si>
  <si>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</si>
  <si>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</si>
  <si>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</si>
  <si>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</si>
  <si>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</si>
  <si>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</si>
  <si>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</si>
  <si>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</si>
  <si>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</si>
  <si>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</si>
  <si>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</si>
  <si>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</si>
  <si>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</si>
  <si>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</si>
  <si>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</si>
  <si>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Teemu Hollanti</t>
  </si>
  <si>
    <t>7.</t>
  </si>
  <si>
    <t>Ura  2</t>
  </si>
  <si>
    <t>24.9.2002   Kannus</t>
  </si>
  <si>
    <t>Ura = Kannuksen Ura  (1969),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</si>
  <si>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</si>
  <si>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</si>
  <si>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</si>
  <si>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</si>
  <si>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</si>
  <si>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Ura</t>
  </si>
  <si>
    <t>12.</t>
  </si>
  <si>
    <t>YK</t>
  </si>
  <si>
    <t>YK = Ylivieskan Kuula  (1909)</t>
  </si>
  <si>
    <t>13.</t>
  </si>
  <si>
    <t>8.</t>
  </si>
  <si>
    <t>4.</t>
  </si>
  <si>
    <t>B-poikien SM-sarja</t>
  </si>
  <si>
    <t>6.</t>
  </si>
  <si>
    <t>9.</t>
  </si>
  <si>
    <t>10.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</si>
  <si>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</si>
  <si>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</si>
  <si>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</si>
  <si>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</si>
  <si>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</si>
  <si>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</si>
  <si>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</si>
  <si>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</si>
  <si>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</si>
  <si>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</si>
  <si>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</si>
  <si>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</si>
  <si>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</si>
  <si>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</si>
  <si>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</si>
  <si>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</si>
  <si>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</si>
  <si>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</si>
  <si>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</si>
  <si>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</si>
  <si>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</si>
  <si>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3.</t>
  </si>
  <si>
    <t>suomensarja</t>
  </si>
  <si>
    <t>ykköspesis</t>
  </si>
  <si>
    <t>Yhteensä</t>
  </si>
  <si>
    <t>0-0-0</t>
  </si>
  <si>
    <t>0/0</t>
  </si>
  <si>
    <t>Pesispörssi</t>
  </si>
  <si>
    <t>URA SUPERISSA</t>
  </si>
  <si>
    <t>ka/KL</t>
  </si>
  <si>
    <t>ENSIMMÄISET RUNKOSARJASSA</t>
  </si>
  <si>
    <t>ENSIMMÄISET PUDOTUSPELEISSÄ</t>
  </si>
  <si>
    <t>YLEISÖ</t>
  </si>
  <si>
    <t>Ottelu</t>
  </si>
  <si>
    <t>1.  ottelu</t>
  </si>
  <si>
    <t>Lyöty</t>
  </si>
  <si>
    <t>Alempi loppusarja</t>
  </si>
  <si>
    <t>Tuotu</t>
  </si>
  <si>
    <t>KAIKKI</t>
  </si>
  <si>
    <t>Kunnari</t>
  </si>
  <si>
    <t>KeKi</t>
  </si>
  <si>
    <t>4-3  JoMa</t>
  </si>
  <si>
    <t>1-3  SoJy</t>
  </si>
  <si>
    <t>2-1  Manse PP</t>
  </si>
  <si>
    <t>0/1</t>
  </si>
  <si>
    <t>15.05. 2023  KoU - KeKi  0-2  (0-3, 1-8)</t>
  </si>
  <si>
    <t xml:space="preserve">  20 v   7 kk 21 pv</t>
  </si>
  <si>
    <t>1.   18.08. 2023  JoMa - KeKi  1-2</t>
  </si>
  <si>
    <t>3.   20.08. 2023  KeKi - JoMa  2-0</t>
  </si>
  <si>
    <t>20 v 10 kk 25 pv</t>
  </si>
  <si>
    <t>20 v 10 kk 27 pv</t>
  </si>
  <si>
    <t>KeKi = Kempeleen Kiri  (1915)</t>
  </si>
  <si>
    <t>1/1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</si>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</sst>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3" xfId="1" applyNumberFormat="1" applyFont="1" applyFill="1" applyBorder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  <xf numFmtId="0" fontId="1" fillId="2" borderId="0" xfId="0" applyFont="1" applyFill="1"/>
    <xf numFmtId="49" fontId="2" fillId="3" borderId="0" xfId="0" applyNumberFormat="1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2" fillId="5" borderId="2" xfId="0" applyFont="1" applyFill="1" applyBorder="1"/>
    <xf numFmtId="0" fontId="4" fillId="0" borderId="0" xfId="0" applyFo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" fontId="2" fillId="6" borderId="1" xfId="0" applyNumberFormat="1" applyFont="1" applyFill="1" applyBorder="1" applyAlignment="1">
      <alignment horizontal="left"/>
    </xf>
    <xf numFmtId="1" fontId="2" fillId="6" borderId="9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0" xfId="0" applyFont="1" applyFill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0" xfId="0" applyFont="1" applyFill="1" applyAlignment="1">
      <alignment horizontal="left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5" borderId="14" xfId="0" applyFont="1" applyFill="1" applyBorder="1"/>
    <xf numFmtId="0" fontId="5" fillId="5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right"/>
    </xf>
    <xf numFmtId="0" fontId="2" fillId="5" borderId="8" xfId="0" applyFont="1" applyFill="1" applyBorder="1"/>
    <xf numFmtId="0" fontId="2" fillId="5" borderId="8" xfId="0" applyFont="1" applyFill="1" applyBorder="1" applyAlignment="1">
      <alignment horizontal="center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 applyAlignment="1">
      <alignment horizontal="left"/>
    </xf>
    <xf numFmtId="1" fontId="2" fillId="0" borderId="9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9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center"/>
    </xf>
    <xf numFmtId="164" fontId="2" fillId="5" borderId="12" xfId="1" applyNumberFormat="1" applyFont="1" applyFill="1" applyBorder="1" applyAlignment="1">
      <alignment horizontal="center"/>
    </xf>
    <xf numFmtId="9" fontId="2" fillId="5" borderId="12" xfId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64" fontId="3" fillId="2" borderId="0" xfId="1" applyNumberFormat="1" applyFont="1" applyFill="1" applyAlignment="1"/>
    <xf numFmtId="9" fontId="3" fillId="2" borderId="0" xfId="1" applyFont="1" applyFill="1" applyAlignment="1"/>
    <xf numFmtId="164" fontId="2" fillId="2" borderId="0" xfId="1" applyNumberFormat="1" applyFont="1" applyFill="1" applyAlignment="1"/>
    <xf numFmtId="9" fontId="2" fillId="2" borderId="0" xfId="1" applyFont="1" applyFill="1" applyAlignment="1"/>
    <xf numFmtId="164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34947-8327-40C6-A91D-74327440C3FF}">
  <dimension ref="A1:AS194"/>
  <sheetViews>
    <sheetView tabSelected="1" zoomScale="83" zoomScaleNormal="83" workbookViewId="0"/>
  </sheetViews>
  <sheetFormatPr defaultRowHeight="15" x14ac:dyDescent="0.25"/>
  <cols>
    <col min="1" max="1" width="0.7109375" customWidth="1"/>
    <col min="2" max="2" width="6.7109375" style="138" customWidth="1"/>
    <col min="3" max="3" width="6.140625" style="139" customWidth="1"/>
    <col min="4" max="4" width="8.5703125" style="138" customWidth="1"/>
    <col min="5" max="12" width="5.7109375" style="139" customWidth="1"/>
    <col min="13" max="13" width="6" style="139" customWidth="1"/>
    <col min="14" max="14" width="8.85546875" style="139" customWidth="1"/>
    <col min="15" max="15" width="0.7109375" style="18" customWidth="1"/>
    <col min="16" max="19" width="6.7109375" style="18" customWidth="1"/>
    <col min="20" max="20" width="0.7109375" style="18" customWidth="1"/>
    <col min="21" max="25" width="5.7109375" style="139" customWidth="1"/>
    <col min="26" max="26" width="9.28515625" style="139" customWidth="1"/>
    <col min="27" max="27" width="0.7109375" style="139" customWidth="1"/>
    <col min="28" max="31" width="6.7109375" style="139" customWidth="1"/>
    <col min="32" max="32" width="0.7109375" style="139" customWidth="1"/>
    <col min="33" max="33" width="14.7109375" style="139" customWidth="1"/>
    <col min="34" max="34" width="13.42578125" style="139" customWidth="1"/>
    <col min="35" max="35" width="14.85546875" style="139" bestFit="1" customWidth="1"/>
    <col min="36" max="36" width="12.140625" style="139" customWidth="1"/>
    <col min="37" max="37" width="0.7109375" style="139" customWidth="1"/>
    <col min="38" max="40" width="6.7109375" style="139" customWidth="1"/>
    <col min="41" max="43" width="4.7109375" style="139" customWidth="1"/>
    <col min="44" max="44" width="51.42578125" customWidth="1"/>
  </cols>
  <sheetData>
    <row r="1" spans="1:44" ht="17.25" customHeight="1" x14ac:dyDescent="0.25">
      <c r="A1" s="75"/>
      <c r="B1" s="39" t="s">
        <v>19</v>
      </c>
      <c r="C1" s="2"/>
      <c r="D1" s="3"/>
      <c r="E1" s="4" t="s">
        <v>22</v>
      </c>
      <c r="F1" s="76"/>
      <c r="G1" s="5"/>
      <c r="H1" s="22"/>
      <c r="I1" s="22"/>
      <c r="J1" s="22"/>
      <c r="K1" s="23"/>
      <c r="L1" s="22"/>
      <c r="M1" s="23"/>
      <c r="N1" s="23"/>
      <c r="O1" s="22"/>
      <c r="P1" s="24"/>
      <c r="Q1" s="24"/>
      <c r="R1" s="24"/>
      <c r="S1" s="24"/>
      <c r="T1" s="24"/>
      <c r="U1" s="22"/>
      <c r="V1" s="23"/>
      <c r="W1" s="23"/>
      <c r="X1" s="23"/>
      <c r="Y1" s="23"/>
      <c r="Z1" s="23"/>
      <c r="AA1" s="22"/>
      <c r="AB1" s="22"/>
      <c r="AC1" s="22"/>
      <c r="AD1" s="22"/>
      <c r="AE1" s="22"/>
      <c r="AF1" s="22"/>
      <c r="AG1" s="23"/>
      <c r="AH1" s="23"/>
      <c r="AI1" s="23"/>
      <c r="AJ1" s="23"/>
      <c r="AK1" s="22"/>
      <c r="AL1" s="23"/>
      <c r="AM1" s="23"/>
      <c r="AN1" s="23"/>
      <c r="AO1" s="23"/>
      <c r="AP1" s="23"/>
      <c r="AQ1" s="23"/>
      <c r="AR1" s="77"/>
    </row>
    <row r="2" spans="1:44" s="80" customFormat="1" ht="15" customHeight="1" x14ac:dyDescent="0.25">
      <c r="A2" s="78"/>
      <c r="B2" s="39" t="s">
        <v>15</v>
      </c>
      <c r="C2" s="2"/>
      <c r="D2" s="3"/>
      <c r="E2" s="8" t="s">
        <v>7</v>
      </c>
      <c r="F2" s="21"/>
      <c r="G2" s="21"/>
      <c r="H2" s="21"/>
      <c r="I2" s="27" t="s">
        <v>40</v>
      </c>
      <c r="J2" s="11"/>
      <c r="K2" s="21"/>
      <c r="L2" s="21"/>
      <c r="M2" s="21"/>
      <c r="N2" s="9"/>
      <c r="O2" s="6"/>
      <c r="P2" s="27" t="s">
        <v>41</v>
      </c>
      <c r="Q2" s="9"/>
      <c r="R2" s="9"/>
      <c r="S2" s="7"/>
      <c r="T2" s="6"/>
      <c r="U2" s="28" t="s">
        <v>42</v>
      </c>
      <c r="V2" s="21"/>
      <c r="W2" s="21"/>
      <c r="X2" s="21"/>
      <c r="Y2" s="21"/>
      <c r="Z2" s="9"/>
      <c r="AA2" s="6"/>
      <c r="AB2" s="17" t="s">
        <v>43</v>
      </c>
      <c r="AC2" s="28"/>
      <c r="AD2" s="21"/>
      <c r="AE2" s="27"/>
      <c r="AF2" s="6"/>
      <c r="AG2" s="17" t="s">
        <v>44</v>
      </c>
      <c r="AH2" s="21"/>
      <c r="AI2" s="21"/>
      <c r="AJ2" s="9"/>
      <c r="AK2" s="6"/>
      <c r="AL2" s="17" t="s">
        <v>45</v>
      </c>
      <c r="AM2" s="28"/>
      <c r="AN2" s="21"/>
      <c r="AO2" s="79" t="s">
        <v>46</v>
      </c>
      <c r="AP2" s="21"/>
      <c r="AQ2" s="9"/>
      <c r="AR2" s="77"/>
    </row>
    <row r="3" spans="1:44" s="80" customFormat="1" ht="15" customHeight="1" x14ac:dyDescent="0.25">
      <c r="A3" s="7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47</v>
      </c>
      <c r="K3" s="7" t="s">
        <v>48</v>
      </c>
      <c r="L3" s="7" t="s">
        <v>49</v>
      </c>
      <c r="M3" s="7" t="s">
        <v>50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51</v>
      </c>
      <c r="AH3" s="7" t="s">
        <v>52</v>
      </c>
      <c r="AI3" s="9" t="s">
        <v>53</v>
      </c>
      <c r="AJ3" s="7" t="s">
        <v>54</v>
      </c>
      <c r="AK3" s="10"/>
      <c r="AL3" s="7" t="s">
        <v>55</v>
      </c>
      <c r="AM3" s="7" t="s">
        <v>56</v>
      </c>
      <c r="AN3" s="9" t="s">
        <v>57</v>
      </c>
      <c r="AO3" s="9" t="s">
        <v>58</v>
      </c>
      <c r="AP3" s="11" t="s">
        <v>59</v>
      </c>
      <c r="AQ3" s="7" t="s">
        <v>60</v>
      </c>
      <c r="AR3" s="77"/>
    </row>
    <row r="4" spans="1:44" s="80" customFormat="1" ht="15" customHeight="1" x14ac:dyDescent="0.25">
      <c r="A4" s="78"/>
      <c r="B4" s="81">
        <v>2017</v>
      </c>
      <c r="C4" s="81" t="s">
        <v>20</v>
      </c>
      <c r="D4" s="82" t="s">
        <v>21</v>
      </c>
      <c r="E4" s="81"/>
      <c r="F4" s="83" t="s">
        <v>62</v>
      </c>
      <c r="G4" s="84"/>
      <c r="H4" s="85"/>
      <c r="I4" s="86"/>
      <c r="J4" s="81"/>
      <c r="K4" s="81"/>
      <c r="L4" s="81"/>
      <c r="M4" s="81"/>
      <c r="N4" s="87"/>
      <c r="O4" s="20"/>
      <c r="P4" s="7"/>
      <c r="Q4" s="7"/>
      <c r="R4" s="7"/>
      <c r="S4" s="7"/>
      <c r="T4" s="10"/>
      <c r="U4" s="12"/>
      <c r="V4" s="12"/>
      <c r="W4" s="13"/>
      <c r="X4" s="12"/>
      <c r="Y4" s="12"/>
      <c r="Z4" s="31"/>
      <c r="AA4" s="10"/>
      <c r="AB4" s="7"/>
      <c r="AC4" s="7"/>
      <c r="AD4" s="7"/>
      <c r="AE4" s="7"/>
      <c r="AF4" s="10"/>
      <c r="AG4" s="65"/>
      <c r="AH4" s="65"/>
      <c r="AI4" s="65"/>
      <c r="AJ4" s="65"/>
      <c r="AK4" s="10"/>
      <c r="AL4" s="12"/>
      <c r="AM4" s="13"/>
      <c r="AN4" s="13"/>
      <c r="AO4" s="13"/>
      <c r="AP4" s="14"/>
      <c r="AQ4" s="12"/>
      <c r="AR4" s="77"/>
    </row>
    <row r="5" spans="1:44" s="80" customFormat="1" ht="15" customHeight="1" x14ac:dyDescent="0.25">
      <c r="A5" s="78"/>
      <c r="B5" s="140">
        <v>2018</v>
      </c>
      <c r="C5" s="140" t="s">
        <v>33</v>
      </c>
      <c r="D5" s="141" t="s">
        <v>31</v>
      </c>
      <c r="E5" s="140"/>
      <c r="F5" s="142" t="s">
        <v>36</v>
      </c>
      <c r="G5" s="143"/>
      <c r="H5" s="144"/>
      <c r="I5" s="145"/>
      <c r="J5" s="140"/>
      <c r="K5" s="140"/>
      <c r="L5" s="140"/>
      <c r="M5" s="140"/>
      <c r="N5" s="146"/>
      <c r="O5" s="20"/>
      <c r="P5" s="7"/>
      <c r="Q5" s="7"/>
      <c r="R5" s="7"/>
      <c r="S5" s="7"/>
      <c r="T5" s="10"/>
      <c r="U5" s="12"/>
      <c r="V5" s="12"/>
      <c r="W5" s="13"/>
      <c r="X5" s="12"/>
      <c r="Y5" s="12"/>
      <c r="Z5" s="31"/>
      <c r="AA5" s="10"/>
      <c r="AB5" s="7"/>
      <c r="AC5" s="7"/>
      <c r="AD5" s="7"/>
      <c r="AE5" s="7"/>
      <c r="AF5" s="10"/>
      <c r="AG5" s="65"/>
      <c r="AH5" s="65"/>
      <c r="AI5" s="65"/>
      <c r="AJ5" s="65"/>
      <c r="AK5" s="10"/>
      <c r="AL5" s="12"/>
      <c r="AM5" s="13"/>
      <c r="AN5" s="13"/>
      <c r="AO5" s="13"/>
      <c r="AP5" s="14"/>
      <c r="AQ5" s="12"/>
      <c r="AR5" s="77"/>
    </row>
    <row r="6" spans="1:44" s="80" customFormat="1" ht="15" customHeight="1" x14ac:dyDescent="0.25">
      <c r="A6" s="78"/>
      <c r="B6" s="81">
        <v>2019</v>
      </c>
      <c r="C6" s="81" t="s">
        <v>20</v>
      </c>
      <c r="D6" s="82" t="s">
        <v>29</v>
      </c>
      <c r="E6" s="81"/>
      <c r="F6" s="83" t="s">
        <v>62</v>
      </c>
      <c r="G6" s="84"/>
      <c r="H6" s="85"/>
      <c r="I6" s="86"/>
      <c r="J6" s="81"/>
      <c r="K6" s="81"/>
      <c r="L6" s="81"/>
      <c r="M6" s="81"/>
      <c r="N6" s="87"/>
      <c r="O6" s="20"/>
      <c r="P6" s="7"/>
      <c r="Q6" s="7"/>
      <c r="R6" s="7"/>
      <c r="S6" s="7"/>
      <c r="T6" s="10"/>
      <c r="U6" s="12"/>
      <c r="V6" s="12"/>
      <c r="W6" s="13"/>
      <c r="X6" s="12"/>
      <c r="Y6" s="12"/>
      <c r="Z6" s="31"/>
      <c r="AA6" s="10"/>
      <c r="AB6" s="7"/>
      <c r="AC6" s="7"/>
      <c r="AD6" s="7"/>
      <c r="AE6" s="7"/>
      <c r="AF6" s="10"/>
      <c r="AG6" s="65"/>
      <c r="AH6" s="65"/>
      <c r="AI6" s="65"/>
      <c r="AJ6" s="65"/>
      <c r="AK6" s="10"/>
      <c r="AL6" s="12"/>
      <c r="AM6" s="13"/>
      <c r="AN6" s="13"/>
      <c r="AO6" s="13"/>
      <c r="AP6" s="14"/>
      <c r="AQ6" s="12"/>
      <c r="AR6" s="77"/>
    </row>
    <row r="7" spans="1:44" s="80" customFormat="1" ht="15" customHeight="1" x14ac:dyDescent="0.25">
      <c r="A7" s="78"/>
      <c r="B7" s="88">
        <v>2019</v>
      </c>
      <c r="C7" s="89" t="s">
        <v>30</v>
      </c>
      <c r="D7" s="90" t="s">
        <v>29</v>
      </c>
      <c r="E7" s="88"/>
      <c r="F7" s="91" t="s">
        <v>63</v>
      </c>
      <c r="G7" s="92"/>
      <c r="H7" s="34"/>
      <c r="I7" s="88"/>
      <c r="J7" s="88"/>
      <c r="K7" s="88"/>
      <c r="L7" s="88"/>
      <c r="M7" s="88"/>
      <c r="N7" s="93"/>
      <c r="O7" s="20"/>
      <c r="P7" s="7"/>
      <c r="Q7" s="7"/>
      <c r="R7" s="7"/>
      <c r="S7" s="7"/>
      <c r="T7" s="10"/>
      <c r="U7" s="12"/>
      <c r="V7" s="12"/>
      <c r="W7" s="13"/>
      <c r="X7" s="12"/>
      <c r="Y7" s="12"/>
      <c r="Z7" s="31"/>
      <c r="AA7" s="10"/>
      <c r="AB7" s="7"/>
      <c r="AC7" s="7"/>
      <c r="AD7" s="7"/>
      <c r="AE7" s="7"/>
      <c r="AF7" s="10"/>
      <c r="AG7" s="65"/>
      <c r="AH7" s="65"/>
      <c r="AI7" s="65"/>
      <c r="AJ7" s="65"/>
      <c r="AK7" s="10"/>
      <c r="AL7" s="12"/>
      <c r="AM7" s="12"/>
      <c r="AN7" s="12"/>
      <c r="AO7" s="13"/>
      <c r="AP7" s="14"/>
      <c r="AQ7" s="12"/>
      <c r="AR7" s="77"/>
    </row>
    <row r="8" spans="1:44" s="80" customFormat="1" ht="15" customHeight="1" x14ac:dyDescent="0.25">
      <c r="A8" s="78"/>
      <c r="B8" s="81">
        <v>2020</v>
      </c>
      <c r="C8" s="81" t="s">
        <v>20</v>
      </c>
      <c r="D8" s="82" t="s">
        <v>29</v>
      </c>
      <c r="E8" s="81"/>
      <c r="F8" s="83" t="s">
        <v>62</v>
      </c>
      <c r="G8" s="84"/>
      <c r="H8" s="85"/>
      <c r="I8" s="86"/>
      <c r="J8" s="81"/>
      <c r="K8" s="81"/>
      <c r="L8" s="81"/>
      <c r="M8" s="81"/>
      <c r="N8" s="87"/>
      <c r="O8" s="20"/>
      <c r="P8" s="7"/>
      <c r="Q8" s="7"/>
      <c r="R8" s="7"/>
      <c r="S8" s="7"/>
      <c r="T8" s="10"/>
      <c r="U8" s="12"/>
      <c r="V8" s="12"/>
      <c r="W8" s="13"/>
      <c r="X8" s="12"/>
      <c r="Y8" s="12"/>
      <c r="Z8" s="31"/>
      <c r="AA8" s="10"/>
      <c r="AB8" s="7"/>
      <c r="AC8" s="7"/>
      <c r="AD8" s="7"/>
      <c r="AE8" s="7"/>
      <c r="AF8" s="10"/>
      <c r="AG8" s="65"/>
      <c r="AH8" s="65"/>
      <c r="AI8" s="65"/>
      <c r="AJ8" s="65"/>
      <c r="AK8" s="10"/>
      <c r="AL8" s="12"/>
      <c r="AM8" s="13"/>
      <c r="AN8" s="13"/>
      <c r="AO8" s="13"/>
      <c r="AP8" s="14"/>
      <c r="AQ8" s="12"/>
      <c r="AR8" s="77"/>
    </row>
    <row r="9" spans="1:44" s="80" customFormat="1" ht="15" customHeight="1" x14ac:dyDescent="0.25">
      <c r="A9" s="78"/>
      <c r="B9" s="88">
        <v>2020</v>
      </c>
      <c r="C9" s="89" t="s">
        <v>34</v>
      </c>
      <c r="D9" s="90" t="s">
        <v>29</v>
      </c>
      <c r="E9" s="88"/>
      <c r="F9" s="91" t="s">
        <v>63</v>
      </c>
      <c r="G9" s="92"/>
      <c r="H9" s="34"/>
      <c r="I9" s="88"/>
      <c r="J9" s="88"/>
      <c r="K9" s="88"/>
      <c r="L9" s="88"/>
      <c r="M9" s="88"/>
      <c r="N9" s="93"/>
      <c r="O9" s="20"/>
      <c r="P9" s="7"/>
      <c r="Q9" s="7"/>
      <c r="R9" s="7"/>
      <c r="S9" s="7"/>
      <c r="T9" s="10"/>
      <c r="U9" s="12"/>
      <c r="V9" s="12"/>
      <c r="W9" s="13"/>
      <c r="X9" s="12"/>
      <c r="Y9" s="12"/>
      <c r="Z9" s="31"/>
      <c r="AA9" s="10"/>
      <c r="AB9" s="7"/>
      <c r="AC9" s="7"/>
      <c r="AD9" s="7"/>
      <c r="AE9" s="7"/>
      <c r="AF9" s="10"/>
      <c r="AG9" s="65"/>
      <c r="AH9" s="65"/>
      <c r="AI9" s="65"/>
      <c r="AJ9" s="65"/>
      <c r="AK9" s="10"/>
      <c r="AL9" s="12"/>
      <c r="AM9" s="12"/>
      <c r="AN9" s="12"/>
      <c r="AO9" s="13"/>
      <c r="AP9" s="14"/>
      <c r="AQ9" s="12"/>
      <c r="AR9" s="77"/>
    </row>
    <row r="10" spans="1:44" s="80" customFormat="1" ht="15" customHeight="1" x14ac:dyDescent="0.25">
      <c r="A10" s="78"/>
      <c r="B10" s="81">
        <v>2021</v>
      </c>
      <c r="C10" s="81" t="s">
        <v>20</v>
      </c>
      <c r="D10" s="82" t="s">
        <v>29</v>
      </c>
      <c r="E10" s="81"/>
      <c r="F10" s="83" t="s">
        <v>62</v>
      </c>
      <c r="G10" s="84"/>
      <c r="H10" s="85"/>
      <c r="I10" s="86"/>
      <c r="J10" s="81"/>
      <c r="K10" s="81"/>
      <c r="L10" s="81"/>
      <c r="M10" s="81"/>
      <c r="N10" s="87"/>
      <c r="O10" s="20"/>
      <c r="P10" s="7"/>
      <c r="Q10" s="7"/>
      <c r="R10" s="7"/>
      <c r="S10" s="7"/>
      <c r="T10" s="10"/>
      <c r="U10" s="12"/>
      <c r="V10" s="12"/>
      <c r="W10" s="13"/>
      <c r="X10" s="12"/>
      <c r="Y10" s="12"/>
      <c r="Z10" s="31"/>
      <c r="AA10" s="10"/>
      <c r="AB10" s="7"/>
      <c r="AC10" s="7"/>
      <c r="AD10" s="7"/>
      <c r="AE10" s="7"/>
      <c r="AF10" s="10"/>
      <c r="AG10" s="65"/>
      <c r="AH10" s="65"/>
      <c r="AI10" s="65"/>
      <c r="AJ10" s="65"/>
      <c r="AK10" s="10"/>
      <c r="AL10" s="12"/>
      <c r="AM10" s="13"/>
      <c r="AN10" s="13"/>
      <c r="AO10" s="13"/>
      <c r="AP10" s="14"/>
      <c r="AQ10" s="12"/>
      <c r="AR10" s="77"/>
    </row>
    <row r="11" spans="1:44" s="80" customFormat="1" ht="15" customHeight="1" x14ac:dyDescent="0.25">
      <c r="A11" s="78"/>
      <c r="B11" s="88">
        <v>2021</v>
      </c>
      <c r="C11" s="89" t="s">
        <v>35</v>
      </c>
      <c r="D11" s="90" t="s">
        <v>29</v>
      </c>
      <c r="E11" s="88"/>
      <c r="F11" s="91" t="s">
        <v>63</v>
      </c>
      <c r="G11" s="92"/>
      <c r="H11" s="34"/>
      <c r="I11" s="88"/>
      <c r="J11" s="88"/>
      <c r="K11" s="88"/>
      <c r="L11" s="88"/>
      <c r="M11" s="88"/>
      <c r="N11" s="93"/>
      <c r="O11" s="20"/>
      <c r="P11" s="7"/>
      <c r="Q11" s="7"/>
      <c r="R11" s="7"/>
      <c r="S11" s="7"/>
      <c r="T11" s="10"/>
      <c r="U11" s="12"/>
      <c r="V11" s="12"/>
      <c r="W11" s="13"/>
      <c r="X11" s="12"/>
      <c r="Y11" s="12"/>
      <c r="Z11" s="31"/>
      <c r="AA11" s="10"/>
      <c r="AB11" s="7"/>
      <c r="AC11" s="7"/>
      <c r="AD11" s="7"/>
      <c r="AE11" s="7"/>
      <c r="AF11" s="10"/>
      <c r="AG11" s="65"/>
      <c r="AH11" s="65"/>
      <c r="AI11" s="65"/>
      <c r="AJ11" s="65"/>
      <c r="AK11" s="10"/>
      <c r="AL11" s="12"/>
      <c r="AM11" s="12"/>
      <c r="AN11" s="12"/>
      <c r="AO11" s="13"/>
      <c r="AP11" s="14"/>
      <c r="AQ11" s="12"/>
      <c r="AR11" s="77"/>
    </row>
    <row r="12" spans="1:44" s="80" customFormat="1" ht="15" customHeight="1" x14ac:dyDescent="0.25">
      <c r="A12" s="78"/>
      <c r="B12" s="81">
        <v>2022</v>
      </c>
      <c r="C12" s="81" t="s">
        <v>20</v>
      </c>
      <c r="D12" s="82" t="s">
        <v>29</v>
      </c>
      <c r="E12" s="81"/>
      <c r="F12" s="83" t="s">
        <v>62</v>
      </c>
      <c r="G12" s="84"/>
      <c r="H12" s="85"/>
      <c r="I12" s="86"/>
      <c r="J12" s="81"/>
      <c r="K12" s="81"/>
      <c r="L12" s="81"/>
      <c r="M12" s="81"/>
      <c r="N12" s="87"/>
      <c r="O12" s="20"/>
      <c r="P12" s="7"/>
      <c r="Q12" s="7"/>
      <c r="R12" s="7"/>
      <c r="S12" s="7"/>
      <c r="T12" s="10"/>
      <c r="U12" s="12"/>
      <c r="V12" s="12"/>
      <c r="W12" s="13"/>
      <c r="X12" s="12"/>
      <c r="Y12" s="12"/>
      <c r="Z12" s="31"/>
      <c r="AA12" s="10"/>
      <c r="AB12" s="7"/>
      <c r="AC12" s="7"/>
      <c r="AD12" s="7"/>
      <c r="AE12" s="7"/>
      <c r="AF12" s="10"/>
      <c r="AG12" s="65"/>
      <c r="AH12" s="65"/>
      <c r="AI12" s="65"/>
      <c r="AJ12" s="65"/>
      <c r="AK12" s="10"/>
      <c r="AL12" s="12"/>
      <c r="AM12" s="13"/>
      <c r="AN12" s="13"/>
      <c r="AO12" s="13"/>
      <c r="AP12" s="14"/>
      <c r="AQ12" s="12"/>
      <c r="AR12" s="77"/>
    </row>
    <row r="13" spans="1:44" s="80" customFormat="1" ht="15" customHeight="1" x14ac:dyDescent="0.25">
      <c r="A13" s="78"/>
      <c r="B13" s="88">
        <v>2022</v>
      </c>
      <c r="C13" s="89" t="s">
        <v>38</v>
      </c>
      <c r="D13" s="90" t="s">
        <v>29</v>
      </c>
      <c r="E13" s="88"/>
      <c r="F13" s="91" t="s">
        <v>63</v>
      </c>
      <c r="G13" s="92"/>
      <c r="H13" s="34"/>
      <c r="I13" s="88"/>
      <c r="J13" s="88"/>
      <c r="K13" s="88"/>
      <c r="L13" s="88"/>
      <c r="M13" s="88"/>
      <c r="N13" s="93"/>
      <c r="O13" s="20"/>
      <c r="P13" s="7"/>
      <c r="Q13" s="7"/>
      <c r="R13" s="7"/>
      <c r="S13" s="7"/>
      <c r="T13" s="10"/>
      <c r="U13" s="12"/>
      <c r="V13" s="12"/>
      <c r="W13" s="13"/>
      <c r="X13" s="12"/>
      <c r="Y13" s="12"/>
      <c r="Z13" s="31"/>
      <c r="AA13" s="10"/>
      <c r="AB13" s="7"/>
      <c r="AC13" s="7"/>
      <c r="AD13" s="7"/>
      <c r="AE13" s="7"/>
      <c r="AF13" s="10"/>
      <c r="AG13" s="65"/>
      <c r="AH13" s="65"/>
      <c r="AI13" s="65"/>
      <c r="AJ13" s="65"/>
      <c r="AK13" s="10"/>
      <c r="AL13" s="12"/>
      <c r="AM13" s="12"/>
      <c r="AN13" s="12"/>
      <c r="AO13" s="13"/>
      <c r="AP13" s="14"/>
      <c r="AQ13" s="12"/>
      <c r="AR13" s="77"/>
    </row>
    <row r="14" spans="1:44" s="80" customFormat="1" ht="15" customHeight="1" x14ac:dyDescent="0.25">
      <c r="A14" s="78"/>
      <c r="B14" s="88">
        <v>2023</v>
      </c>
      <c r="C14" s="89">
        <v>6</v>
      </c>
      <c r="D14" s="90" t="s">
        <v>29</v>
      </c>
      <c r="E14" s="88"/>
      <c r="F14" s="91" t="s">
        <v>63</v>
      </c>
      <c r="G14" s="92"/>
      <c r="H14" s="34"/>
      <c r="I14" s="88"/>
      <c r="J14" s="88"/>
      <c r="K14" s="88"/>
      <c r="L14" s="88"/>
      <c r="M14" s="88"/>
      <c r="N14" s="93"/>
      <c r="O14" s="20"/>
      <c r="P14" s="7"/>
      <c r="Q14" s="7"/>
      <c r="R14" s="7"/>
      <c r="S14" s="7"/>
      <c r="T14" s="10"/>
      <c r="U14" s="12"/>
      <c r="V14" s="12"/>
      <c r="W14" s="13"/>
      <c r="X14" s="12"/>
      <c r="Y14" s="12"/>
      <c r="Z14" s="31"/>
      <c r="AA14" s="10"/>
      <c r="AB14" s="7"/>
      <c r="AC14" s="7"/>
      <c r="AD14" s="7"/>
      <c r="AE14" s="7"/>
      <c r="AF14" s="10"/>
      <c r="AG14" s="65"/>
      <c r="AH14" s="65"/>
      <c r="AI14" s="65"/>
      <c r="AJ14" s="65"/>
      <c r="AK14" s="10"/>
      <c r="AL14" s="12"/>
      <c r="AM14" s="12"/>
      <c r="AN14" s="12"/>
      <c r="AO14" s="13"/>
      <c r="AP14" s="14"/>
      <c r="AQ14" s="12"/>
      <c r="AR14" s="77"/>
    </row>
    <row r="15" spans="1:44" s="80" customFormat="1" ht="15" customHeight="1" x14ac:dyDescent="0.25">
      <c r="A15" s="78"/>
      <c r="B15" s="12">
        <v>2023</v>
      </c>
      <c r="C15" s="12" t="s">
        <v>61</v>
      </c>
      <c r="D15" s="1" t="s">
        <v>80</v>
      </c>
      <c r="E15" s="12">
        <v>10</v>
      </c>
      <c r="F15" s="12">
        <v>0</v>
      </c>
      <c r="G15" s="13">
        <v>0</v>
      </c>
      <c r="H15" s="12">
        <v>7</v>
      </c>
      <c r="I15" s="12">
        <v>27</v>
      </c>
      <c r="J15" s="12">
        <v>24</v>
      </c>
      <c r="K15" s="12">
        <v>3</v>
      </c>
      <c r="L15" s="12">
        <v>0</v>
      </c>
      <c r="M15" s="12">
        <v>0</v>
      </c>
      <c r="N15" s="64">
        <v>0.65853658536585369</v>
      </c>
      <c r="O15" s="10">
        <v>41</v>
      </c>
      <c r="P15" s="7"/>
      <c r="Q15" s="7"/>
      <c r="R15" s="7"/>
      <c r="S15" s="7"/>
      <c r="T15" s="18"/>
      <c r="U15" s="12">
        <v>14</v>
      </c>
      <c r="V15" s="12">
        <v>1</v>
      </c>
      <c r="W15" s="13">
        <v>1</v>
      </c>
      <c r="X15" s="12">
        <v>15</v>
      </c>
      <c r="Y15" s="12">
        <v>34</v>
      </c>
      <c r="Z15" s="31">
        <v>0.58619999999999994</v>
      </c>
      <c r="AA15" s="10">
        <v>58</v>
      </c>
      <c r="AB15" s="7"/>
      <c r="AC15" s="7" t="s">
        <v>37</v>
      </c>
      <c r="AD15" s="7"/>
      <c r="AE15" s="7"/>
      <c r="AF15" s="10"/>
      <c r="AG15" s="65" t="s">
        <v>81</v>
      </c>
      <c r="AH15" s="65" t="s">
        <v>82</v>
      </c>
      <c r="AI15" s="65" t="s">
        <v>83</v>
      </c>
      <c r="AJ15" s="65"/>
      <c r="AK15" s="10"/>
      <c r="AL15" s="12"/>
      <c r="AM15" s="12"/>
      <c r="AN15" s="12"/>
      <c r="AO15" s="13"/>
      <c r="AP15" s="14"/>
      <c r="AQ15" s="12">
        <v>1</v>
      </c>
      <c r="AR15" s="77"/>
    </row>
    <row r="16" spans="1:44" s="80" customFormat="1" ht="15" customHeight="1" x14ac:dyDescent="0.25">
      <c r="A16" s="94"/>
      <c r="B16" s="54" t="s">
        <v>64</v>
      </c>
      <c r="C16" s="11"/>
      <c r="D16" s="9"/>
      <c r="E16" s="7">
        <f t="shared" ref="E16:M16" si="0">SUM(E4:E15)</f>
        <v>10</v>
      </c>
      <c r="F16" s="7">
        <f t="shared" si="0"/>
        <v>0</v>
      </c>
      <c r="G16" s="7">
        <f t="shared" si="0"/>
        <v>0</v>
      </c>
      <c r="H16" s="7">
        <f t="shared" si="0"/>
        <v>7</v>
      </c>
      <c r="I16" s="7">
        <f t="shared" si="0"/>
        <v>27</v>
      </c>
      <c r="J16" s="7">
        <f t="shared" si="0"/>
        <v>24</v>
      </c>
      <c r="K16" s="7">
        <f t="shared" si="0"/>
        <v>3</v>
      </c>
      <c r="L16" s="7">
        <f t="shared" si="0"/>
        <v>0</v>
      </c>
      <c r="M16" s="11">
        <f t="shared" si="0"/>
        <v>0</v>
      </c>
      <c r="N16" s="15">
        <f>PRODUCT(I16/O16)</f>
        <v>0.65853658536585369</v>
      </c>
      <c r="O16" s="95">
        <f>SUM(O4:O15)</f>
        <v>41</v>
      </c>
      <c r="P16" s="40" t="s">
        <v>65</v>
      </c>
      <c r="Q16" s="40" t="s">
        <v>65</v>
      </c>
      <c r="R16" s="40" t="s">
        <v>65</v>
      </c>
      <c r="S16" s="40" t="s">
        <v>65</v>
      </c>
      <c r="T16" s="10"/>
      <c r="U16" s="7">
        <f>SUM(U4:U15)</f>
        <v>14</v>
      </c>
      <c r="V16" s="7">
        <f>SUM(V4:V15)</f>
        <v>1</v>
      </c>
      <c r="W16" s="7">
        <f>SUM(W4:W15)</f>
        <v>1</v>
      </c>
      <c r="X16" s="7">
        <f>SUM(X4:X15)</f>
        <v>15</v>
      </c>
      <c r="Y16" s="7">
        <f>SUM(Y4:Y15)</f>
        <v>34</v>
      </c>
      <c r="Z16" s="15">
        <f>PRODUCT(N22)</f>
        <v>0.58620689655172409</v>
      </c>
      <c r="AA16" s="95"/>
      <c r="AB16" s="40" t="s">
        <v>65</v>
      </c>
      <c r="AC16" s="40" t="s">
        <v>65</v>
      </c>
      <c r="AD16" s="40" t="s">
        <v>65</v>
      </c>
      <c r="AE16" s="40" t="s">
        <v>65</v>
      </c>
      <c r="AF16" s="10"/>
      <c r="AG16" s="40" t="s">
        <v>92</v>
      </c>
      <c r="AH16" s="40" t="s">
        <v>84</v>
      </c>
      <c r="AI16" s="40" t="s">
        <v>92</v>
      </c>
      <c r="AJ16" s="40" t="s">
        <v>66</v>
      </c>
      <c r="AK16" s="10"/>
      <c r="AL16" s="7">
        <f t="shared" ref="AL16:AQ16" si="1">SUM(AL4:AL15)</f>
        <v>0</v>
      </c>
      <c r="AM16" s="7">
        <f t="shared" si="1"/>
        <v>0</v>
      </c>
      <c r="AN16" s="7">
        <f t="shared" si="1"/>
        <v>0</v>
      </c>
      <c r="AO16" s="7">
        <f t="shared" si="1"/>
        <v>0</v>
      </c>
      <c r="AP16" s="7">
        <f t="shared" si="1"/>
        <v>0</v>
      </c>
      <c r="AQ16" s="7">
        <f t="shared" si="1"/>
        <v>1</v>
      </c>
      <c r="AR16" s="77"/>
    </row>
    <row r="17" spans="1:45" s="80" customFormat="1" ht="15" customHeight="1" x14ac:dyDescent="0.25">
      <c r="A17" s="94"/>
      <c r="B17" s="17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96"/>
      <c r="O17" s="10"/>
      <c r="P17" s="17"/>
      <c r="Q17" s="28"/>
      <c r="R17" s="41"/>
      <c r="S17" s="42"/>
      <c r="T17" s="10"/>
      <c r="U17" s="17"/>
      <c r="V17" s="28"/>
      <c r="W17" s="41"/>
      <c r="X17" s="28"/>
      <c r="Y17" s="41"/>
      <c r="Z17" s="42"/>
      <c r="AA17" s="10"/>
      <c r="AB17" s="97"/>
      <c r="AC17" s="98"/>
      <c r="AD17" s="41"/>
      <c r="AE17" s="42"/>
      <c r="AF17" s="10"/>
      <c r="AG17" s="99">
        <v>1</v>
      </c>
      <c r="AH17" s="99">
        <v>0</v>
      </c>
      <c r="AI17" s="99">
        <v>1</v>
      </c>
      <c r="AJ17" s="99">
        <v>0</v>
      </c>
      <c r="AK17" s="10"/>
      <c r="AL17" s="11"/>
      <c r="AM17" s="21"/>
      <c r="AN17" s="21"/>
      <c r="AO17" s="21"/>
      <c r="AP17" s="21"/>
      <c r="AQ17" s="9"/>
      <c r="AR17" s="77"/>
    </row>
    <row r="18" spans="1:45" ht="15" customHeight="1" x14ac:dyDescent="0.25">
      <c r="A18" s="78"/>
      <c r="B18" s="1" t="s">
        <v>67</v>
      </c>
      <c r="C18" s="14"/>
      <c r="D18" s="100">
        <f>SUM(F16:H16)+((I16-F16-G16)/3)+(E16/3)+(AL16*25)+(AM16*25)+(AN16*10)+(AO16*25)+(AP16*20)+(AQ16*15)-15</f>
        <v>19.333333333333329</v>
      </c>
      <c r="E18" s="16"/>
      <c r="F18" s="16"/>
      <c r="G18" s="16"/>
      <c r="H18" s="16"/>
      <c r="I18" s="16"/>
      <c r="J18" s="16"/>
      <c r="K18" s="16"/>
      <c r="L18" s="16"/>
      <c r="M18" s="16"/>
      <c r="N18" s="37"/>
      <c r="O18" s="16"/>
      <c r="P18" s="10"/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0"/>
      <c r="AG18" s="16"/>
      <c r="AH18" s="16"/>
      <c r="AI18" s="16"/>
      <c r="AJ18" s="16"/>
      <c r="AK18" s="10"/>
      <c r="AL18" s="16"/>
      <c r="AM18" s="16"/>
      <c r="AN18" s="16"/>
      <c r="AO18" s="16"/>
      <c r="AP18" s="16"/>
      <c r="AQ18" s="16"/>
      <c r="AR18" s="77"/>
    </row>
    <row r="19" spans="1:45" s="80" customFormat="1" ht="15" customHeight="1" x14ac:dyDescent="0.25">
      <c r="A19" s="7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37"/>
      <c r="O19" s="18"/>
      <c r="P19" s="18"/>
      <c r="Q19" s="18"/>
      <c r="R19" s="18"/>
      <c r="S19" s="18"/>
      <c r="T19" s="18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0"/>
      <c r="AG19" s="16"/>
      <c r="AH19" s="16"/>
      <c r="AI19" s="16"/>
      <c r="AJ19" s="16"/>
      <c r="AK19" s="10"/>
      <c r="AL19" s="16"/>
      <c r="AM19" s="16"/>
      <c r="AN19" s="16"/>
      <c r="AO19" s="16"/>
      <c r="AP19" s="16"/>
      <c r="AQ19" s="16"/>
      <c r="AR19" s="77"/>
    </row>
    <row r="20" spans="1:45" ht="15" customHeight="1" x14ac:dyDescent="0.25">
      <c r="A20" s="78"/>
      <c r="B20" s="17" t="s">
        <v>68</v>
      </c>
      <c r="C20" s="101"/>
      <c r="D20" s="101"/>
      <c r="E20" s="7" t="s">
        <v>2</v>
      </c>
      <c r="F20" s="7" t="s">
        <v>6</v>
      </c>
      <c r="G20" s="9" t="s">
        <v>4</v>
      </c>
      <c r="H20" s="7" t="s">
        <v>5</v>
      </c>
      <c r="I20" s="7" t="s">
        <v>8</v>
      </c>
      <c r="J20" s="16"/>
      <c r="K20" s="7" t="s">
        <v>17</v>
      </c>
      <c r="L20" s="7" t="s">
        <v>18</v>
      </c>
      <c r="M20" s="7" t="s">
        <v>69</v>
      </c>
      <c r="N20" s="7" t="s">
        <v>9</v>
      </c>
      <c r="O20" s="10"/>
      <c r="P20" s="50" t="s">
        <v>70</v>
      </c>
      <c r="Q20" s="3"/>
      <c r="R20" s="3"/>
      <c r="S20" s="3"/>
      <c r="T20" s="102"/>
      <c r="U20" s="102"/>
      <c r="V20" s="102"/>
      <c r="W20" s="102"/>
      <c r="X20" s="102"/>
      <c r="Y20" s="3"/>
      <c r="Z20" s="3"/>
      <c r="AA20" s="3"/>
      <c r="AB20" s="102"/>
      <c r="AC20" s="102"/>
      <c r="AD20" s="3"/>
      <c r="AE20" s="51"/>
      <c r="AF20" s="10"/>
      <c r="AG20" s="50" t="s">
        <v>71</v>
      </c>
      <c r="AH20" s="3"/>
      <c r="AI20" s="3"/>
      <c r="AJ20" s="3"/>
      <c r="AK20" s="3"/>
      <c r="AL20" s="2" t="s">
        <v>72</v>
      </c>
      <c r="AM20" s="3"/>
      <c r="AN20" s="3"/>
      <c r="AO20" s="3"/>
      <c r="AP20" s="3"/>
      <c r="AQ20" s="51"/>
      <c r="AR20" s="77"/>
    </row>
    <row r="21" spans="1:45" ht="15" customHeight="1" x14ac:dyDescent="0.25">
      <c r="A21" s="78"/>
      <c r="B21" s="50" t="s">
        <v>7</v>
      </c>
      <c r="C21" s="3"/>
      <c r="D21" s="51"/>
      <c r="E21" s="12">
        <f>PRODUCT(E16)</f>
        <v>10</v>
      </c>
      <c r="F21" s="12">
        <f>PRODUCT(F16)</f>
        <v>0</v>
      </c>
      <c r="G21" s="12">
        <f>PRODUCT(G16)</f>
        <v>0</v>
      </c>
      <c r="H21" s="12">
        <f>PRODUCT(H16)</f>
        <v>7</v>
      </c>
      <c r="I21" s="12">
        <f>PRODUCT(I16)</f>
        <v>27</v>
      </c>
      <c r="J21" s="16"/>
      <c r="K21" s="103">
        <f>PRODUCT((F21+G21)/E21)</f>
        <v>0</v>
      </c>
      <c r="L21" s="103">
        <f>PRODUCT(H21/E21)</f>
        <v>0.7</v>
      </c>
      <c r="M21" s="103">
        <f>PRODUCT(I21/E21)</f>
        <v>2.7</v>
      </c>
      <c r="N21" s="64">
        <f>PRODUCT(N16)</f>
        <v>0.65853658536585369</v>
      </c>
      <c r="O21" s="10">
        <f>PRODUCT(O16)</f>
        <v>41</v>
      </c>
      <c r="P21" s="47" t="s">
        <v>73</v>
      </c>
      <c r="Q21" s="104"/>
      <c r="R21" s="48" t="s">
        <v>85</v>
      </c>
      <c r="S21" s="48"/>
      <c r="T21" s="48"/>
      <c r="U21" s="48"/>
      <c r="V21" s="48"/>
      <c r="W21" s="48"/>
      <c r="X21" s="48"/>
      <c r="Y21" s="105"/>
      <c r="Z21" s="105" t="s">
        <v>74</v>
      </c>
      <c r="AA21" s="105"/>
      <c r="AB21" s="48"/>
      <c r="AC21" s="106" t="s">
        <v>86</v>
      </c>
      <c r="AD21" s="107"/>
      <c r="AE21" s="49"/>
      <c r="AF21" s="10"/>
      <c r="AG21" s="47" t="s">
        <v>73</v>
      </c>
      <c r="AH21" s="48" t="s">
        <v>87</v>
      </c>
      <c r="AI21" s="48"/>
      <c r="AJ21" s="107"/>
      <c r="AK21" s="107"/>
      <c r="AL21" s="107">
        <v>1631</v>
      </c>
      <c r="AM21" s="107"/>
      <c r="AN21" s="108" t="s">
        <v>89</v>
      </c>
      <c r="AO21" s="107"/>
      <c r="AP21" s="107"/>
      <c r="AQ21" s="106"/>
      <c r="AR21" s="77"/>
    </row>
    <row r="22" spans="1:45" ht="15" customHeight="1" x14ac:dyDescent="0.25">
      <c r="A22" s="78"/>
      <c r="B22" s="109" t="s">
        <v>42</v>
      </c>
      <c r="C22" s="110"/>
      <c r="D22" s="111"/>
      <c r="E22" s="12">
        <f>PRODUCT(U16)</f>
        <v>14</v>
      </c>
      <c r="F22" s="12">
        <f t="shared" ref="F22:I22" si="2">PRODUCT(V16)</f>
        <v>1</v>
      </c>
      <c r="G22" s="12">
        <f t="shared" si="2"/>
        <v>1</v>
      </c>
      <c r="H22" s="12">
        <f t="shared" si="2"/>
        <v>15</v>
      </c>
      <c r="I22" s="12">
        <f t="shared" si="2"/>
        <v>34</v>
      </c>
      <c r="J22" s="16"/>
      <c r="K22" s="103">
        <f>PRODUCT((F22+G22)/E22)</f>
        <v>0.14285714285714285</v>
      </c>
      <c r="L22" s="103">
        <f>PRODUCT(H22/E22)</f>
        <v>1.0714285714285714</v>
      </c>
      <c r="M22" s="103">
        <f>PRODUCT(I22/E22)</f>
        <v>2.4285714285714284</v>
      </c>
      <c r="N22" s="64">
        <f>PRODUCT(I22/O22)</f>
        <v>0.58620689655172409</v>
      </c>
      <c r="O22" s="10">
        <v>58</v>
      </c>
      <c r="P22" s="112" t="s">
        <v>75</v>
      </c>
      <c r="Q22" s="113"/>
      <c r="R22" s="114"/>
      <c r="S22" s="114"/>
      <c r="T22" s="114"/>
      <c r="U22" s="114"/>
      <c r="V22" s="114"/>
      <c r="W22" s="114"/>
      <c r="X22" s="114"/>
      <c r="Y22" s="115"/>
      <c r="Z22" s="115"/>
      <c r="AA22" s="115"/>
      <c r="AB22" s="114"/>
      <c r="AC22" s="95"/>
      <c r="AD22" s="95"/>
      <c r="AE22" s="116"/>
      <c r="AF22" s="10"/>
      <c r="AG22" s="112" t="s">
        <v>75</v>
      </c>
      <c r="AH22" s="114" t="s">
        <v>88</v>
      </c>
      <c r="AI22" s="114"/>
      <c r="AJ22" s="95"/>
      <c r="AK22" s="95"/>
      <c r="AL22" s="95">
        <v>2023</v>
      </c>
      <c r="AM22" s="95"/>
      <c r="AN22" s="108" t="s">
        <v>90</v>
      </c>
      <c r="AO22" s="95"/>
      <c r="AP22" s="95"/>
      <c r="AQ22" s="117"/>
      <c r="AR22" s="77"/>
    </row>
    <row r="23" spans="1:45" ht="15" customHeight="1" x14ac:dyDescent="0.25">
      <c r="A23" s="78"/>
      <c r="B23" s="118" t="s">
        <v>76</v>
      </c>
      <c r="C23" s="119"/>
      <c r="D23" s="120"/>
      <c r="E23" s="121"/>
      <c r="F23" s="121"/>
      <c r="G23" s="121"/>
      <c r="H23" s="121"/>
      <c r="I23" s="121"/>
      <c r="J23" s="16"/>
      <c r="K23" s="122"/>
      <c r="L23" s="122"/>
      <c r="M23" s="122"/>
      <c r="N23" s="123"/>
      <c r="O23" s="10"/>
      <c r="P23" s="112" t="s">
        <v>77</v>
      </c>
      <c r="Q23" s="113"/>
      <c r="R23" s="114" t="s">
        <v>85</v>
      </c>
      <c r="S23" s="114"/>
      <c r="T23" s="114"/>
      <c r="U23" s="114"/>
      <c r="V23" s="114"/>
      <c r="W23" s="114"/>
      <c r="X23" s="114"/>
      <c r="Y23" s="115"/>
      <c r="Z23" s="115" t="s">
        <v>74</v>
      </c>
      <c r="AA23" s="115"/>
      <c r="AB23" s="114"/>
      <c r="AC23" s="95" t="s">
        <v>86</v>
      </c>
      <c r="AD23" s="95"/>
      <c r="AE23" s="116"/>
      <c r="AF23" s="10"/>
      <c r="AG23" s="112" t="s">
        <v>77</v>
      </c>
      <c r="AH23" s="114" t="s">
        <v>88</v>
      </c>
      <c r="AI23" s="114"/>
      <c r="AJ23" s="95"/>
      <c r="AK23" s="95"/>
      <c r="AL23" s="95">
        <v>2023</v>
      </c>
      <c r="AM23" s="95"/>
      <c r="AN23" s="108" t="s">
        <v>90</v>
      </c>
      <c r="AO23" s="95"/>
      <c r="AP23" s="95"/>
      <c r="AQ23" s="117"/>
      <c r="AR23" s="77"/>
    </row>
    <row r="24" spans="1:45" ht="15" customHeight="1" x14ac:dyDescent="0.25">
      <c r="A24" s="78"/>
      <c r="B24" s="124" t="s">
        <v>78</v>
      </c>
      <c r="C24" s="79"/>
      <c r="D24" s="125"/>
      <c r="E24" s="7">
        <f>SUM(E21:E23)</f>
        <v>24</v>
      </c>
      <c r="F24" s="7">
        <f>SUM(F21:F23)</f>
        <v>1</v>
      </c>
      <c r="G24" s="7">
        <f>SUM(G21:G23)</f>
        <v>1</v>
      </c>
      <c r="H24" s="7">
        <f>SUM(H21:H23)</f>
        <v>22</v>
      </c>
      <c r="I24" s="7">
        <f>SUM(I21:I23)</f>
        <v>61</v>
      </c>
      <c r="J24" s="16"/>
      <c r="K24" s="126">
        <f>PRODUCT((F24+G24)/E24)</f>
        <v>8.3333333333333329E-2</v>
      </c>
      <c r="L24" s="126">
        <f>PRODUCT(H24/E24)</f>
        <v>0.91666666666666663</v>
      </c>
      <c r="M24" s="126">
        <f>PRODUCT(I24/E24)</f>
        <v>2.5416666666666665</v>
      </c>
      <c r="N24" s="15">
        <f>PRODUCT(I24/O24)</f>
        <v>0.61616161616161613</v>
      </c>
      <c r="O24" s="10">
        <f>SUM(O21:O23)</f>
        <v>99</v>
      </c>
      <c r="P24" s="127" t="s">
        <v>79</v>
      </c>
      <c r="Q24" s="128"/>
      <c r="R24" s="129"/>
      <c r="S24" s="129"/>
      <c r="T24" s="129"/>
      <c r="U24" s="129"/>
      <c r="V24" s="129"/>
      <c r="W24" s="129"/>
      <c r="X24" s="129"/>
      <c r="Y24" s="130"/>
      <c r="Z24" s="130"/>
      <c r="AA24" s="130"/>
      <c r="AB24" s="129"/>
      <c r="AC24" s="131"/>
      <c r="AD24" s="131"/>
      <c r="AE24" s="132"/>
      <c r="AF24" s="10"/>
      <c r="AG24" s="127" t="s">
        <v>79</v>
      </c>
      <c r="AH24" s="129" t="s">
        <v>88</v>
      </c>
      <c r="AI24" s="129"/>
      <c r="AJ24" s="131"/>
      <c r="AK24" s="131"/>
      <c r="AL24" s="131">
        <v>2023</v>
      </c>
      <c r="AM24" s="131"/>
      <c r="AN24" s="133" t="s">
        <v>90</v>
      </c>
      <c r="AO24" s="131"/>
      <c r="AP24" s="131"/>
      <c r="AQ24" s="62"/>
      <c r="AR24" s="77"/>
    </row>
    <row r="25" spans="1:45" ht="15" customHeight="1" x14ac:dyDescent="0.25">
      <c r="A25" s="78"/>
      <c r="B25" s="134"/>
      <c r="C25" s="134"/>
      <c r="D25" s="134"/>
      <c r="E25" s="134"/>
      <c r="F25" s="134"/>
      <c r="G25" s="134"/>
      <c r="H25" s="134"/>
      <c r="I25" s="134"/>
      <c r="J25" s="16"/>
      <c r="K25" s="134"/>
      <c r="L25" s="134"/>
      <c r="M25" s="134"/>
      <c r="N25" s="37"/>
      <c r="O25" s="10">
        <f>SUM(O22:O24)</f>
        <v>157</v>
      </c>
      <c r="P25" s="16"/>
      <c r="Q25" s="16"/>
      <c r="R25" s="16"/>
      <c r="S25" s="16"/>
      <c r="T25" s="10"/>
      <c r="U25" s="10"/>
      <c r="V25" s="16"/>
      <c r="W25" s="16"/>
      <c r="X25" s="16"/>
      <c r="Y25" s="10"/>
      <c r="Z25" s="10"/>
      <c r="AA25" s="10"/>
      <c r="AB25" s="10"/>
      <c r="AC25" s="10"/>
      <c r="AD25" s="10"/>
      <c r="AE25" s="10"/>
      <c r="AF25" s="10"/>
      <c r="AG25" s="10"/>
      <c r="AH25" s="135"/>
      <c r="AI25" s="16"/>
      <c r="AJ25" s="16"/>
      <c r="AK25" s="10"/>
      <c r="AL25" s="16"/>
      <c r="AM25" s="16"/>
      <c r="AN25" s="16"/>
      <c r="AO25" s="16"/>
      <c r="AP25" s="16"/>
      <c r="AQ25" s="16"/>
      <c r="AR25" s="77"/>
    </row>
    <row r="26" spans="1:45" ht="15" customHeight="1" x14ac:dyDescent="0.2">
      <c r="A26" s="78"/>
      <c r="B26" s="16" t="s">
        <v>10</v>
      </c>
      <c r="C26" s="16"/>
      <c r="D26" s="53" t="s">
        <v>23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ht="15" customHeight="1" x14ac:dyDescent="0.2">
      <c r="A27" s="78"/>
      <c r="B27" s="16"/>
      <c r="C27" s="16"/>
      <c r="D27" s="16" t="s">
        <v>32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</row>
    <row r="28" spans="1:45" ht="15" customHeight="1" x14ac:dyDescent="0.2">
      <c r="A28" s="78"/>
      <c r="B28" s="16"/>
      <c r="C28" s="16"/>
      <c r="D28" s="16" t="s">
        <v>91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</row>
    <row r="29" spans="1:45" s="137" customFormat="1" ht="15" customHeight="1" x14ac:dyDescent="0.25">
      <c r="A29" s="13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135"/>
      <c r="AI29" s="16"/>
      <c r="AJ29" s="16"/>
      <c r="AK29" s="16"/>
      <c r="AL29" s="16"/>
      <c r="AM29" s="16"/>
      <c r="AN29" s="16"/>
      <c r="AO29" s="16"/>
      <c r="AP29" s="16"/>
      <c r="AQ29" s="16"/>
      <c r="AR29" s="77"/>
    </row>
    <row r="30" spans="1:45" s="137" customFormat="1" ht="15" customHeight="1" x14ac:dyDescent="0.25">
      <c r="A30" s="13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35"/>
      <c r="AI30" s="16"/>
      <c r="AJ30" s="16"/>
      <c r="AK30" s="16"/>
      <c r="AL30" s="16"/>
      <c r="AM30" s="16"/>
      <c r="AN30" s="16"/>
      <c r="AO30" s="16"/>
      <c r="AP30" s="16"/>
      <c r="AQ30" s="16"/>
      <c r="AR30" s="77"/>
    </row>
    <row r="31" spans="1:45" s="137" customFormat="1" ht="15" customHeight="1" x14ac:dyDescent="0.25">
      <c r="A31" s="13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35"/>
      <c r="AI31" s="16"/>
      <c r="AJ31" s="16"/>
      <c r="AK31" s="16"/>
      <c r="AL31" s="16"/>
      <c r="AM31" s="16"/>
      <c r="AN31" s="16"/>
      <c r="AO31" s="16"/>
      <c r="AP31" s="16"/>
      <c r="AQ31" s="16"/>
      <c r="AR31" s="77"/>
    </row>
    <row r="32" spans="1:45" s="137" customFormat="1" ht="15" customHeight="1" x14ac:dyDescent="0.25">
      <c r="A32" s="13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35"/>
      <c r="AI32" s="16"/>
      <c r="AJ32" s="16"/>
      <c r="AK32" s="16"/>
      <c r="AL32" s="16"/>
      <c r="AM32" s="16"/>
      <c r="AN32" s="16"/>
      <c r="AO32" s="16"/>
      <c r="AP32" s="16"/>
      <c r="AQ32" s="16"/>
      <c r="AR32" s="77"/>
    </row>
    <row r="33" spans="1:44" s="137" customFormat="1" ht="15" customHeight="1" x14ac:dyDescent="0.25">
      <c r="A33" s="13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35"/>
      <c r="AI33" s="16"/>
      <c r="AJ33" s="16"/>
      <c r="AK33" s="16"/>
      <c r="AL33" s="16"/>
      <c r="AM33" s="16"/>
      <c r="AN33" s="16"/>
      <c r="AO33" s="16"/>
      <c r="AP33" s="16"/>
      <c r="AQ33" s="16"/>
      <c r="AR33" s="77"/>
    </row>
    <row r="34" spans="1:44" s="137" customFormat="1" ht="15" customHeight="1" x14ac:dyDescent="0.25">
      <c r="A34" s="13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35"/>
      <c r="AI34" s="16"/>
      <c r="AJ34" s="16"/>
      <c r="AK34" s="16"/>
      <c r="AL34" s="16"/>
      <c r="AM34" s="16"/>
      <c r="AN34" s="16"/>
      <c r="AO34" s="16"/>
      <c r="AP34" s="16"/>
      <c r="AQ34" s="16"/>
      <c r="AR34" s="77"/>
    </row>
    <row r="35" spans="1:44" s="137" customFormat="1" ht="15" customHeight="1" x14ac:dyDescent="0.25">
      <c r="A35" s="13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35"/>
      <c r="AI35" s="16"/>
      <c r="AJ35" s="16"/>
      <c r="AK35" s="16"/>
      <c r="AL35" s="16"/>
      <c r="AM35" s="16"/>
      <c r="AN35" s="16"/>
      <c r="AO35" s="16"/>
      <c r="AP35" s="16"/>
      <c r="AQ35" s="16"/>
      <c r="AR35" s="77"/>
    </row>
    <row r="36" spans="1:44" s="137" customFormat="1" ht="15" customHeight="1" x14ac:dyDescent="0.25">
      <c r="A36" s="13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35"/>
      <c r="AI36" s="16"/>
      <c r="AJ36" s="16"/>
      <c r="AK36" s="16"/>
      <c r="AL36" s="16"/>
      <c r="AM36" s="16"/>
      <c r="AN36" s="16"/>
      <c r="AO36" s="16"/>
      <c r="AP36" s="16"/>
      <c r="AQ36" s="16"/>
      <c r="AR36" s="77"/>
    </row>
    <row r="37" spans="1:44" s="137" customFormat="1" ht="15" customHeight="1" x14ac:dyDescent="0.25">
      <c r="A37" s="13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35"/>
      <c r="AI37" s="16"/>
      <c r="AJ37" s="16"/>
      <c r="AK37" s="16"/>
      <c r="AL37" s="16"/>
      <c r="AM37" s="16"/>
      <c r="AN37" s="16"/>
      <c r="AO37" s="16"/>
      <c r="AP37" s="16"/>
      <c r="AQ37" s="16"/>
      <c r="AR37" s="77"/>
    </row>
    <row r="38" spans="1:44" s="137" customFormat="1" ht="15" customHeight="1" x14ac:dyDescent="0.25">
      <c r="A38" s="13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35"/>
      <c r="AI38" s="16"/>
      <c r="AJ38" s="16"/>
      <c r="AK38" s="16"/>
      <c r="AL38" s="16"/>
      <c r="AM38" s="16"/>
      <c r="AN38" s="16"/>
      <c r="AO38" s="16"/>
      <c r="AP38" s="16"/>
      <c r="AQ38" s="16"/>
      <c r="AR38" s="77"/>
    </row>
    <row r="39" spans="1:44" s="137" customFormat="1" ht="15" customHeight="1" x14ac:dyDescent="0.25">
      <c r="A39" s="13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35"/>
      <c r="AI39" s="16"/>
      <c r="AJ39" s="16"/>
      <c r="AK39" s="16"/>
      <c r="AL39" s="16"/>
      <c r="AM39" s="16"/>
      <c r="AN39" s="16"/>
      <c r="AO39" s="16"/>
      <c r="AP39" s="16"/>
      <c r="AQ39" s="16"/>
      <c r="AR39" s="77"/>
    </row>
    <row r="40" spans="1:44" s="137" customFormat="1" ht="15" customHeight="1" x14ac:dyDescent="0.25">
      <c r="A40" s="13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35"/>
      <c r="AI40" s="16"/>
      <c r="AJ40" s="16"/>
      <c r="AK40" s="16"/>
      <c r="AL40" s="16"/>
      <c r="AM40" s="16"/>
      <c r="AN40" s="16"/>
      <c r="AO40" s="16"/>
      <c r="AP40" s="16"/>
      <c r="AQ40" s="16"/>
      <c r="AR40" s="77"/>
    </row>
    <row r="41" spans="1:44" s="137" customFormat="1" ht="15" customHeight="1" x14ac:dyDescent="0.25">
      <c r="A41" s="13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35"/>
      <c r="AI41" s="16"/>
      <c r="AJ41" s="16"/>
      <c r="AK41" s="16"/>
      <c r="AL41" s="16"/>
      <c r="AM41" s="16"/>
      <c r="AN41" s="16"/>
      <c r="AO41" s="16"/>
      <c r="AP41" s="16"/>
      <c r="AQ41" s="16"/>
      <c r="AR41" s="77"/>
    </row>
    <row r="42" spans="1:44" s="137" customFormat="1" ht="15" customHeight="1" x14ac:dyDescent="0.25">
      <c r="A42" s="13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35"/>
      <c r="AI42" s="16"/>
      <c r="AJ42" s="16"/>
      <c r="AK42" s="16"/>
      <c r="AL42" s="16"/>
      <c r="AM42" s="16"/>
      <c r="AN42" s="16"/>
      <c r="AO42" s="16"/>
      <c r="AP42" s="16"/>
      <c r="AQ42" s="16"/>
      <c r="AR42" s="77"/>
    </row>
    <row r="43" spans="1:44" s="137" customFormat="1" ht="15" customHeight="1" x14ac:dyDescent="0.25">
      <c r="A43" s="13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35"/>
      <c r="AI43" s="16"/>
      <c r="AJ43" s="16"/>
      <c r="AK43" s="16"/>
      <c r="AL43" s="16"/>
      <c r="AM43" s="16"/>
      <c r="AN43" s="16"/>
      <c r="AO43" s="16"/>
      <c r="AP43" s="16"/>
      <c r="AQ43" s="16"/>
      <c r="AR43" s="77"/>
    </row>
    <row r="44" spans="1:44" s="137" customFormat="1" ht="15" customHeight="1" x14ac:dyDescent="0.25">
      <c r="A44" s="13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35"/>
      <c r="AI44" s="16"/>
      <c r="AJ44" s="16"/>
      <c r="AK44" s="16"/>
      <c r="AL44" s="16"/>
      <c r="AM44" s="16"/>
      <c r="AN44" s="16"/>
      <c r="AO44" s="16"/>
      <c r="AP44" s="16"/>
      <c r="AQ44" s="16"/>
      <c r="AR44" s="77"/>
    </row>
    <row r="45" spans="1:44" s="137" customFormat="1" ht="15" customHeight="1" x14ac:dyDescent="0.25">
      <c r="A45" s="13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35"/>
      <c r="AI45" s="16"/>
      <c r="AJ45" s="16"/>
      <c r="AK45" s="16"/>
      <c r="AL45" s="16"/>
      <c r="AM45" s="16"/>
      <c r="AN45" s="16"/>
      <c r="AO45" s="16"/>
      <c r="AP45" s="16"/>
      <c r="AQ45" s="16"/>
      <c r="AR45" s="77"/>
    </row>
    <row r="46" spans="1:44" s="137" customFormat="1" ht="15" customHeight="1" x14ac:dyDescent="0.25">
      <c r="A46" s="13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35"/>
      <c r="AI46" s="16"/>
      <c r="AJ46" s="16"/>
      <c r="AK46" s="16"/>
      <c r="AL46" s="16"/>
      <c r="AM46" s="16"/>
      <c r="AN46" s="16"/>
      <c r="AO46" s="16"/>
      <c r="AP46" s="16"/>
      <c r="AQ46" s="16"/>
      <c r="AR46" s="77"/>
    </row>
    <row r="47" spans="1:44" s="137" customFormat="1" ht="15" customHeight="1" x14ac:dyDescent="0.25">
      <c r="A47" s="13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35"/>
      <c r="AI47" s="16"/>
      <c r="AJ47" s="16"/>
      <c r="AK47" s="16"/>
      <c r="AL47" s="16"/>
      <c r="AM47" s="16"/>
      <c r="AN47" s="16"/>
      <c r="AO47" s="16"/>
      <c r="AP47" s="16"/>
      <c r="AQ47" s="16"/>
      <c r="AR47" s="77"/>
    </row>
    <row r="48" spans="1:44" s="137" customFormat="1" ht="15" customHeight="1" x14ac:dyDescent="0.25">
      <c r="A48" s="13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35"/>
      <c r="AI48" s="16"/>
      <c r="AJ48" s="16"/>
      <c r="AK48" s="16"/>
      <c r="AL48" s="16"/>
      <c r="AM48" s="16"/>
      <c r="AN48" s="16"/>
      <c r="AO48" s="16"/>
      <c r="AP48" s="16"/>
      <c r="AQ48" s="16"/>
      <c r="AR48" s="77"/>
    </row>
    <row r="49" spans="1:44" s="137" customFormat="1" ht="15" customHeight="1" x14ac:dyDescent="0.25">
      <c r="A49" s="13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35"/>
      <c r="AI49" s="16"/>
      <c r="AJ49" s="16"/>
      <c r="AK49" s="16"/>
      <c r="AL49" s="16"/>
      <c r="AM49" s="16"/>
      <c r="AN49" s="16"/>
      <c r="AO49" s="16"/>
      <c r="AP49" s="16"/>
      <c r="AQ49" s="16"/>
      <c r="AR49" s="77"/>
    </row>
    <row r="50" spans="1:44" s="137" customFormat="1" ht="15" customHeight="1" x14ac:dyDescent="0.25">
      <c r="A50" s="13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35"/>
      <c r="AI50" s="16"/>
      <c r="AJ50" s="16"/>
      <c r="AK50" s="16"/>
      <c r="AL50" s="16"/>
      <c r="AM50" s="16"/>
      <c r="AN50" s="16"/>
      <c r="AO50" s="16"/>
      <c r="AP50" s="16"/>
      <c r="AQ50" s="16"/>
      <c r="AR50" s="77"/>
    </row>
    <row r="51" spans="1:44" s="137" customFormat="1" ht="15" customHeight="1" x14ac:dyDescent="0.25">
      <c r="A51" s="13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35"/>
      <c r="AI51" s="16"/>
      <c r="AJ51" s="16"/>
      <c r="AK51" s="16"/>
      <c r="AL51" s="16"/>
      <c r="AM51" s="16"/>
      <c r="AN51" s="16"/>
      <c r="AO51" s="16"/>
      <c r="AP51" s="16"/>
      <c r="AQ51" s="16"/>
      <c r="AR51" s="77"/>
    </row>
    <row r="52" spans="1:44" s="137" customFormat="1" ht="15" customHeight="1" x14ac:dyDescent="0.25">
      <c r="A52" s="13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35"/>
      <c r="AI52" s="16"/>
      <c r="AJ52" s="16"/>
      <c r="AK52" s="16"/>
      <c r="AL52" s="16"/>
      <c r="AM52" s="16"/>
      <c r="AN52" s="16"/>
      <c r="AO52" s="16"/>
      <c r="AP52" s="16"/>
      <c r="AQ52" s="16"/>
      <c r="AR52" s="77"/>
    </row>
    <row r="53" spans="1:44" s="137" customFormat="1" ht="15" customHeight="1" x14ac:dyDescent="0.25">
      <c r="A53" s="13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35"/>
      <c r="AI53" s="16"/>
      <c r="AJ53" s="16"/>
      <c r="AK53" s="16"/>
      <c r="AL53" s="16"/>
      <c r="AM53" s="16"/>
      <c r="AN53" s="16"/>
      <c r="AO53" s="16"/>
      <c r="AP53" s="16"/>
      <c r="AQ53" s="16"/>
      <c r="AR53" s="77"/>
    </row>
    <row r="54" spans="1:44" s="137" customFormat="1" ht="15" customHeight="1" x14ac:dyDescent="0.25">
      <c r="A54" s="13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35"/>
      <c r="AI54" s="16"/>
      <c r="AJ54" s="16"/>
      <c r="AK54" s="16"/>
      <c r="AL54" s="16"/>
      <c r="AM54" s="16"/>
      <c r="AN54" s="16"/>
      <c r="AO54" s="16"/>
      <c r="AP54" s="16"/>
      <c r="AQ54" s="16"/>
      <c r="AR54" s="77"/>
    </row>
    <row r="55" spans="1:44" s="137" customFormat="1" ht="15" customHeight="1" x14ac:dyDescent="0.25">
      <c r="A55" s="13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35"/>
      <c r="AI55" s="16"/>
      <c r="AJ55" s="16"/>
      <c r="AK55" s="16"/>
      <c r="AL55" s="16"/>
      <c r="AM55" s="16"/>
      <c r="AN55" s="16"/>
      <c r="AO55" s="16"/>
      <c r="AP55" s="16"/>
      <c r="AQ55" s="16"/>
      <c r="AR55" s="77"/>
    </row>
    <row r="56" spans="1:44" s="137" customFormat="1" ht="15" customHeight="1" x14ac:dyDescent="0.25">
      <c r="A56" s="13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35"/>
      <c r="AI56" s="16"/>
      <c r="AJ56" s="16"/>
      <c r="AK56" s="16"/>
      <c r="AL56" s="16"/>
      <c r="AM56" s="16"/>
      <c r="AN56" s="16"/>
      <c r="AO56" s="16"/>
      <c r="AP56" s="16"/>
      <c r="AQ56" s="16"/>
      <c r="AR56" s="77"/>
    </row>
    <row r="57" spans="1:44" s="137" customFormat="1" ht="15" customHeight="1" x14ac:dyDescent="0.25">
      <c r="A57" s="13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35"/>
      <c r="AI57" s="16"/>
      <c r="AJ57" s="16"/>
      <c r="AK57" s="16"/>
      <c r="AL57" s="16"/>
      <c r="AM57" s="16"/>
      <c r="AN57" s="16"/>
      <c r="AO57" s="16"/>
      <c r="AP57" s="16"/>
      <c r="AQ57" s="16"/>
      <c r="AR57" s="77"/>
    </row>
    <row r="58" spans="1:44" s="137" customFormat="1" ht="15" customHeight="1" x14ac:dyDescent="0.25">
      <c r="A58" s="13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35"/>
      <c r="AI58" s="16"/>
      <c r="AJ58" s="16"/>
      <c r="AK58" s="16"/>
      <c r="AL58" s="16"/>
      <c r="AM58" s="16"/>
      <c r="AN58" s="16"/>
      <c r="AO58" s="16"/>
      <c r="AP58" s="16"/>
      <c r="AQ58" s="16"/>
      <c r="AR58" s="77"/>
    </row>
    <row r="59" spans="1:44" s="137" customFormat="1" ht="15" customHeight="1" x14ac:dyDescent="0.25">
      <c r="A59" s="13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35"/>
      <c r="AI59" s="16"/>
      <c r="AJ59" s="16"/>
      <c r="AK59" s="16"/>
      <c r="AL59" s="16"/>
      <c r="AM59" s="16"/>
      <c r="AN59" s="16"/>
      <c r="AO59" s="16"/>
      <c r="AP59" s="16"/>
      <c r="AQ59" s="16"/>
      <c r="AR59" s="77"/>
    </row>
    <row r="60" spans="1:44" s="137" customFormat="1" ht="15" customHeight="1" x14ac:dyDescent="0.25">
      <c r="A60" s="13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35"/>
      <c r="AI60" s="16"/>
      <c r="AJ60" s="16"/>
      <c r="AK60" s="16"/>
      <c r="AL60" s="16"/>
      <c r="AM60" s="16"/>
      <c r="AN60" s="16"/>
      <c r="AO60" s="16"/>
      <c r="AP60" s="16"/>
      <c r="AQ60" s="16"/>
      <c r="AR60" s="77"/>
    </row>
    <row r="61" spans="1:44" s="137" customFormat="1" ht="15" customHeight="1" x14ac:dyDescent="0.25">
      <c r="A61" s="13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35"/>
      <c r="AI61" s="16"/>
      <c r="AJ61" s="16"/>
      <c r="AK61" s="16"/>
      <c r="AL61" s="16"/>
      <c r="AM61" s="16"/>
      <c r="AN61" s="16"/>
      <c r="AO61" s="16"/>
      <c r="AP61" s="16"/>
      <c r="AQ61" s="16"/>
      <c r="AR61" s="77"/>
    </row>
    <row r="62" spans="1:44" s="137" customFormat="1" ht="15" customHeight="1" x14ac:dyDescent="0.25">
      <c r="A62" s="13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35"/>
      <c r="AI62" s="16"/>
      <c r="AJ62" s="16"/>
      <c r="AK62" s="16"/>
      <c r="AL62" s="16"/>
      <c r="AM62" s="16"/>
      <c r="AN62" s="16"/>
      <c r="AO62" s="16"/>
      <c r="AP62" s="16"/>
      <c r="AQ62" s="16"/>
      <c r="AR62" s="77"/>
    </row>
    <row r="63" spans="1:44" s="137" customFormat="1" ht="15" customHeight="1" x14ac:dyDescent="0.25">
      <c r="A63" s="13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35"/>
      <c r="AI63" s="16"/>
      <c r="AJ63" s="16"/>
      <c r="AK63" s="16"/>
      <c r="AL63" s="16"/>
      <c r="AM63" s="16"/>
      <c r="AN63" s="16"/>
      <c r="AO63" s="16"/>
      <c r="AP63" s="16"/>
      <c r="AQ63" s="16"/>
      <c r="AR63" s="77"/>
    </row>
    <row r="64" spans="1:44" s="137" customFormat="1" ht="15" customHeight="1" x14ac:dyDescent="0.25">
      <c r="A64" s="13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35"/>
      <c r="AI64" s="16"/>
      <c r="AJ64" s="16"/>
      <c r="AK64" s="16"/>
      <c r="AL64" s="16"/>
      <c r="AM64" s="16"/>
      <c r="AN64" s="16"/>
      <c r="AO64" s="16"/>
      <c r="AP64" s="16"/>
      <c r="AQ64" s="16"/>
      <c r="AR64" s="77"/>
    </row>
    <row r="65" spans="1:44" s="137" customFormat="1" ht="15" customHeight="1" x14ac:dyDescent="0.25">
      <c r="A65" s="13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35"/>
      <c r="AI65" s="16"/>
      <c r="AJ65" s="16"/>
      <c r="AK65" s="16"/>
      <c r="AL65" s="16"/>
      <c r="AM65" s="16"/>
      <c r="AN65" s="16"/>
      <c r="AO65" s="16"/>
      <c r="AP65" s="16"/>
      <c r="AQ65" s="16"/>
      <c r="AR65" s="77"/>
    </row>
    <row r="66" spans="1:44" s="137" customFormat="1" ht="15" customHeight="1" x14ac:dyDescent="0.25">
      <c r="A66" s="13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35"/>
      <c r="AI66" s="16"/>
      <c r="AJ66" s="16"/>
      <c r="AK66" s="16"/>
      <c r="AL66" s="16"/>
      <c r="AM66" s="16"/>
      <c r="AN66" s="16"/>
      <c r="AO66" s="16"/>
      <c r="AP66" s="16"/>
      <c r="AQ66" s="16"/>
      <c r="AR66" s="77"/>
    </row>
    <row r="67" spans="1:44" s="137" customFormat="1" ht="15" customHeight="1" x14ac:dyDescent="0.25">
      <c r="A67" s="13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35"/>
      <c r="AI67" s="16"/>
      <c r="AJ67" s="16"/>
      <c r="AK67" s="16"/>
      <c r="AL67" s="16"/>
      <c r="AM67" s="16"/>
      <c r="AN67" s="16"/>
      <c r="AO67" s="16"/>
      <c r="AP67" s="16"/>
      <c r="AQ67" s="16"/>
      <c r="AR67" s="77"/>
    </row>
    <row r="68" spans="1:44" s="137" customFormat="1" ht="15" customHeight="1" x14ac:dyDescent="0.25">
      <c r="A68" s="13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35"/>
      <c r="AI68" s="16"/>
      <c r="AJ68" s="16"/>
      <c r="AK68" s="16"/>
      <c r="AL68" s="16"/>
      <c r="AM68" s="16"/>
      <c r="AN68" s="16"/>
      <c r="AO68" s="16"/>
      <c r="AP68" s="16"/>
      <c r="AQ68" s="16"/>
      <c r="AR68" s="77"/>
    </row>
    <row r="69" spans="1:44" s="137" customFormat="1" ht="15" customHeight="1" x14ac:dyDescent="0.25">
      <c r="A69" s="13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35"/>
      <c r="AI69" s="16"/>
      <c r="AJ69" s="16"/>
      <c r="AK69" s="16"/>
      <c r="AL69" s="16"/>
      <c r="AM69" s="16"/>
      <c r="AN69" s="16"/>
      <c r="AO69" s="16"/>
      <c r="AP69" s="16"/>
      <c r="AQ69" s="16"/>
      <c r="AR69" s="77"/>
    </row>
    <row r="70" spans="1:44" s="137" customFormat="1" ht="15" customHeight="1" x14ac:dyDescent="0.25">
      <c r="A70" s="13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35"/>
      <c r="AI70" s="16"/>
      <c r="AJ70" s="16"/>
      <c r="AK70" s="16"/>
      <c r="AL70" s="16"/>
      <c r="AM70" s="16"/>
      <c r="AN70" s="16"/>
      <c r="AO70" s="16"/>
      <c r="AP70" s="16"/>
      <c r="AQ70" s="16"/>
      <c r="AR70" s="77"/>
    </row>
    <row r="71" spans="1:44" s="137" customFormat="1" ht="15" customHeight="1" x14ac:dyDescent="0.25">
      <c r="A71" s="13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35"/>
      <c r="AI71" s="16"/>
      <c r="AJ71" s="16"/>
      <c r="AK71" s="16"/>
      <c r="AL71" s="16"/>
      <c r="AM71" s="16"/>
      <c r="AN71" s="16"/>
      <c r="AO71" s="16"/>
      <c r="AP71" s="16"/>
      <c r="AQ71" s="16"/>
      <c r="AR71" s="77"/>
    </row>
    <row r="72" spans="1:44" s="137" customFormat="1" ht="15" customHeight="1" x14ac:dyDescent="0.25">
      <c r="A72" s="13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35"/>
      <c r="AI72" s="16"/>
      <c r="AJ72" s="16"/>
      <c r="AK72" s="16"/>
      <c r="AL72" s="16"/>
      <c r="AM72" s="16"/>
      <c r="AN72" s="16"/>
      <c r="AO72" s="16"/>
      <c r="AP72" s="16"/>
      <c r="AQ72" s="16"/>
      <c r="AR72" s="77"/>
    </row>
    <row r="73" spans="1:44" s="137" customFormat="1" ht="15" customHeight="1" x14ac:dyDescent="0.25">
      <c r="A73" s="13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35"/>
      <c r="AI73" s="16"/>
      <c r="AJ73" s="16"/>
      <c r="AK73" s="16"/>
      <c r="AL73" s="16"/>
      <c r="AM73" s="16"/>
      <c r="AN73" s="16"/>
      <c r="AO73" s="16"/>
      <c r="AP73" s="16"/>
      <c r="AQ73" s="16"/>
      <c r="AR73" s="77"/>
    </row>
    <row r="74" spans="1:44" s="137" customFormat="1" ht="15" customHeight="1" x14ac:dyDescent="0.25">
      <c r="A74" s="13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35"/>
      <c r="AI74" s="16"/>
      <c r="AJ74" s="16"/>
      <c r="AK74" s="16"/>
      <c r="AL74" s="16"/>
      <c r="AM74" s="16"/>
      <c r="AN74" s="16"/>
      <c r="AO74" s="16"/>
      <c r="AP74" s="16"/>
      <c r="AQ74" s="16"/>
      <c r="AR74" s="77"/>
    </row>
    <row r="75" spans="1:44" s="137" customFormat="1" ht="15" customHeight="1" x14ac:dyDescent="0.25">
      <c r="A75" s="13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35"/>
      <c r="AI75" s="16"/>
      <c r="AJ75" s="16"/>
      <c r="AK75" s="16"/>
      <c r="AL75" s="16"/>
      <c r="AM75" s="16"/>
      <c r="AN75" s="16"/>
      <c r="AO75" s="16"/>
      <c r="AP75" s="16"/>
      <c r="AQ75" s="16"/>
      <c r="AR75" s="77"/>
    </row>
    <row r="76" spans="1:44" s="137" customFormat="1" ht="15" customHeight="1" x14ac:dyDescent="0.25">
      <c r="A76" s="13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35"/>
      <c r="AI76" s="16"/>
      <c r="AJ76" s="16"/>
      <c r="AK76" s="16"/>
      <c r="AL76" s="16"/>
      <c r="AM76" s="16"/>
      <c r="AN76" s="16"/>
      <c r="AO76" s="16"/>
      <c r="AP76" s="16"/>
      <c r="AQ76" s="16"/>
      <c r="AR76" s="77"/>
    </row>
    <row r="77" spans="1:44" s="137" customFormat="1" ht="15" customHeight="1" x14ac:dyDescent="0.25">
      <c r="A77" s="13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35"/>
      <c r="AI77" s="16"/>
      <c r="AJ77" s="16"/>
      <c r="AK77" s="16"/>
      <c r="AL77" s="16"/>
      <c r="AM77" s="16"/>
      <c r="AN77" s="16"/>
      <c r="AO77" s="16"/>
      <c r="AP77" s="16"/>
      <c r="AQ77" s="16"/>
      <c r="AR77" s="77"/>
    </row>
    <row r="78" spans="1:44" s="137" customFormat="1" ht="15" customHeight="1" x14ac:dyDescent="0.25">
      <c r="A78" s="13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35"/>
      <c r="AI78" s="16"/>
      <c r="AJ78" s="16"/>
      <c r="AK78" s="16"/>
      <c r="AL78" s="16"/>
      <c r="AM78" s="16"/>
      <c r="AN78" s="16"/>
      <c r="AO78" s="16"/>
      <c r="AP78" s="16"/>
      <c r="AQ78" s="16"/>
      <c r="AR78" s="77"/>
    </row>
    <row r="79" spans="1:44" s="137" customFormat="1" ht="15" customHeight="1" x14ac:dyDescent="0.25">
      <c r="A79" s="13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135"/>
      <c r="AI79" s="16"/>
      <c r="AJ79" s="16"/>
      <c r="AK79" s="16"/>
      <c r="AL79" s="16"/>
      <c r="AM79" s="16"/>
      <c r="AN79" s="16"/>
      <c r="AO79" s="16"/>
      <c r="AP79" s="16"/>
      <c r="AQ79" s="16"/>
      <c r="AR79" s="77"/>
    </row>
    <row r="80" spans="1:44" s="137" customFormat="1" ht="15" customHeight="1" x14ac:dyDescent="0.25">
      <c r="A80" s="13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0"/>
      <c r="AH80" s="135"/>
      <c r="AI80" s="16"/>
      <c r="AJ80" s="16"/>
      <c r="AK80" s="16"/>
      <c r="AL80" s="16"/>
      <c r="AM80" s="16"/>
      <c r="AN80" s="16"/>
      <c r="AO80" s="16"/>
      <c r="AP80" s="16"/>
      <c r="AQ80" s="16"/>
      <c r="AR80" s="77"/>
    </row>
    <row r="81" spans="1:44" s="137" customFormat="1" ht="15" customHeight="1" x14ac:dyDescent="0.25">
      <c r="A81" s="13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0"/>
      <c r="AH81" s="135"/>
      <c r="AI81" s="16"/>
      <c r="AJ81" s="16"/>
      <c r="AK81" s="16"/>
      <c r="AL81" s="16"/>
      <c r="AM81" s="16"/>
      <c r="AN81" s="16"/>
      <c r="AO81" s="16"/>
      <c r="AP81" s="16"/>
      <c r="AQ81" s="16"/>
      <c r="AR81" s="77"/>
    </row>
    <row r="82" spans="1:44" s="137" customFormat="1" ht="15" customHeight="1" x14ac:dyDescent="0.25">
      <c r="A82" s="13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0"/>
      <c r="AH82" s="135"/>
      <c r="AI82" s="16"/>
      <c r="AJ82" s="16"/>
      <c r="AK82" s="16"/>
      <c r="AL82" s="16"/>
      <c r="AM82" s="16"/>
      <c r="AN82" s="16"/>
      <c r="AO82" s="16"/>
      <c r="AP82" s="16"/>
      <c r="AQ82" s="16"/>
      <c r="AR82" s="77"/>
    </row>
    <row r="83" spans="1:44" s="137" customFormat="1" ht="15" customHeight="1" x14ac:dyDescent="0.25">
      <c r="A83" s="13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0"/>
      <c r="AH83" s="135"/>
      <c r="AI83" s="16"/>
      <c r="AJ83" s="16"/>
      <c r="AK83" s="16"/>
      <c r="AL83" s="16"/>
      <c r="AM83" s="16"/>
      <c r="AN83" s="16"/>
      <c r="AO83" s="16"/>
      <c r="AP83" s="16"/>
      <c r="AQ83" s="16"/>
      <c r="AR83" s="77"/>
    </row>
    <row r="84" spans="1:44" s="137" customFormat="1" ht="15" customHeight="1" x14ac:dyDescent="0.25">
      <c r="A84" s="13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0"/>
      <c r="AH84" s="135"/>
      <c r="AI84" s="16"/>
      <c r="AJ84" s="16"/>
      <c r="AK84" s="16"/>
      <c r="AL84" s="16"/>
      <c r="AM84" s="16"/>
      <c r="AN84" s="16"/>
      <c r="AO84" s="16"/>
      <c r="AP84" s="16"/>
      <c r="AQ84" s="16"/>
      <c r="AR84" s="77"/>
    </row>
    <row r="85" spans="1:44" s="137" customFormat="1" ht="15" customHeight="1" x14ac:dyDescent="0.25">
      <c r="A85" s="13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0"/>
      <c r="AH85" s="135"/>
      <c r="AI85" s="16"/>
      <c r="AJ85" s="16"/>
      <c r="AK85" s="16"/>
      <c r="AL85" s="16"/>
      <c r="AM85" s="16"/>
      <c r="AN85" s="16"/>
      <c r="AO85" s="16"/>
      <c r="AP85" s="16"/>
      <c r="AQ85" s="16"/>
      <c r="AR85" s="77"/>
    </row>
    <row r="86" spans="1:44" s="137" customFormat="1" ht="15" customHeight="1" x14ac:dyDescent="0.25">
      <c r="A86" s="13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0"/>
      <c r="AH86" s="135"/>
      <c r="AI86" s="16"/>
      <c r="AJ86" s="16"/>
      <c r="AK86" s="16"/>
      <c r="AL86" s="16"/>
      <c r="AM86" s="16"/>
      <c r="AN86" s="16"/>
      <c r="AO86" s="16"/>
      <c r="AP86" s="16"/>
      <c r="AQ86" s="16"/>
      <c r="AR86" s="77"/>
    </row>
    <row r="87" spans="1:44" s="137" customFormat="1" ht="15" customHeight="1" x14ac:dyDescent="0.25">
      <c r="A87" s="13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0"/>
      <c r="AH87" s="135"/>
      <c r="AI87" s="16"/>
      <c r="AJ87" s="16"/>
      <c r="AK87" s="16"/>
      <c r="AL87" s="16"/>
      <c r="AM87" s="16"/>
      <c r="AN87" s="16"/>
      <c r="AO87" s="16"/>
      <c r="AP87" s="16"/>
      <c r="AQ87" s="16"/>
      <c r="AR87" s="77"/>
    </row>
    <row r="88" spans="1:44" s="137" customFormat="1" ht="15" customHeight="1" x14ac:dyDescent="0.25">
      <c r="A88" s="13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6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35"/>
      <c r="AI88" s="16"/>
      <c r="AJ88" s="16"/>
      <c r="AK88" s="10"/>
      <c r="AL88" s="10"/>
      <c r="AM88" s="10"/>
      <c r="AN88" s="10"/>
      <c r="AO88" s="10"/>
      <c r="AP88" s="10"/>
      <c r="AQ88" s="10"/>
      <c r="AR88"/>
    </row>
    <row r="89" spans="1:44" s="137" customFormat="1" ht="15" customHeight="1" x14ac:dyDescent="0.25">
      <c r="A89" s="13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6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35"/>
      <c r="AI89" s="16"/>
      <c r="AJ89" s="16"/>
      <c r="AK89" s="10"/>
      <c r="AL89" s="10"/>
      <c r="AM89" s="10"/>
      <c r="AN89" s="10"/>
      <c r="AO89" s="10"/>
      <c r="AP89" s="10"/>
      <c r="AQ89" s="10"/>
      <c r="AR89"/>
    </row>
    <row r="90" spans="1:44" s="137" customFormat="1" ht="15" customHeight="1" x14ac:dyDescent="0.25">
      <c r="A90" s="13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6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35"/>
      <c r="AI90" s="16"/>
      <c r="AJ90" s="16"/>
      <c r="AK90" s="10"/>
      <c r="AL90" s="10"/>
      <c r="AM90" s="10"/>
      <c r="AN90" s="10"/>
      <c r="AO90" s="10"/>
      <c r="AP90" s="10"/>
      <c r="AQ90" s="10"/>
      <c r="AR90"/>
    </row>
    <row r="91" spans="1:44" s="137" customFormat="1" ht="15" customHeight="1" x14ac:dyDescent="0.25">
      <c r="A91" s="13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6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35"/>
      <c r="AI91" s="16"/>
      <c r="AJ91" s="16"/>
      <c r="AK91" s="10"/>
      <c r="AL91" s="10"/>
      <c r="AM91" s="10"/>
      <c r="AN91" s="10"/>
      <c r="AO91" s="10"/>
      <c r="AP91" s="10"/>
      <c r="AQ91" s="10"/>
      <c r="AR91"/>
    </row>
    <row r="92" spans="1:44" s="137" customFormat="1" ht="15" customHeight="1" x14ac:dyDescent="0.25">
      <c r="A92" s="13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6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35"/>
      <c r="AI92" s="16"/>
      <c r="AJ92" s="16"/>
      <c r="AK92" s="10"/>
      <c r="AL92" s="10"/>
      <c r="AM92" s="10"/>
      <c r="AN92" s="10"/>
      <c r="AO92" s="10"/>
      <c r="AP92" s="10"/>
      <c r="AQ92" s="10"/>
      <c r="AR92"/>
    </row>
    <row r="93" spans="1:44" s="137" customFormat="1" ht="15" customHeight="1" x14ac:dyDescent="0.25">
      <c r="A93" s="13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6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35"/>
      <c r="AI93" s="16"/>
      <c r="AJ93" s="16"/>
      <c r="AK93" s="10"/>
      <c r="AL93" s="10"/>
      <c r="AM93" s="10"/>
      <c r="AN93" s="10"/>
      <c r="AO93" s="10"/>
      <c r="AP93" s="10"/>
      <c r="AQ93" s="10"/>
      <c r="AR93"/>
    </row>
    <row r="94" spans="1:44" s="137" customFormat="1" ht="15" customHeight="1" x14ac:dyDescent="0.25">
      <c r="A94" s="13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6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35"/>
      <c r="AI94" s="16"/>
      <c r="AJ94" s="16"/>
      <c r="AK94" s="10"/>
      <c r="AL94" s="10"/>
      <c r="AM94" s="10"/>
      <c r="AN94" s="10"/>
      <c r="AO94" s="10"/>
      <c r="AP94" s="10"/>
      <c r="AQ94" s="10"/>
      <c r="AR94"/>
    </row>
    <row r="95" spans="1:44" s="137" customFormat="1" ht="15" customHeight="1" x14ac:dyDescent="0.25">
      <c r="A95" s="13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6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35"/>
      <c r="AI95" s="16"/>
      <c r="AJ95" s="16"/>
      <c r="AK95" s="10"/>
      <c r="AL95" s="10"/>
      <c r="AM95" s="10"/>
      <c r="AN95" s="10"/>
      <c r="AO95" s="10"/>
      <c r="AP95" s="10"/>
      <c r="AQ95" s="10"/>
      <c r="AR95"/>
    </row>
    <row r="96" spans="1:44" s="137" customFormat="1" ht="15" customHeight="1" x14ac:dyDescent="0.25">
      <c r="A96" s="13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6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35"/>
      <c r="AI96" s="16"/>
      <c r="AJ96" s="16"/>
      <c r="AK96" s="10"/>
      <c r="AL96" s="10"/>
      <c r="AM96" s="10"/>
      <c r="AN96" s="10"/>
      <c r="AO96" s="10"/>
      <c r="AP96" s="10"/>
      <c r="AQ96" s="10"/>
      <c r="AR96"/>
    </row>
    <row r="97" spans="1:44" s="137" customFormat="1" ht="15" customHeight="1" x14ac:dyDescent="0.25">
      <c r="A97" s="13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6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35"/>
      <c r="AI97" s="16"/>
      <c r="AJ97" s="16"/>
      <c r="AK97" s="10"/>
      <c r="AL97" s="10"/>
      <c r="AM97" s="10"/>
      <c r="AN97" s="10"/>
      <c r="AO97" s="10"/>
      <c r="AP97" s="10"/>
      <c r="AQ97" s="10"/>
      <c r="AR97"/>
    </row>
    <row r="98" spans="1:44" s="137" customFormat="1" ht="15" customHeight="1" x14ac:dyDescent="0.25">
      <c r="A98" s="13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6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35"/>
      <c r="AI98" s="16"/>
      <c r="AJ98" s="16"/>
      <c r="AK98" s="10"/>
      <c r="AL98" s="10"/>
      <c r="AM98" s="10"/>
      <c r="AN98" s="10"/>
      <c r="AO98" s="10"/>
      <c r="AP98" s="10"/>
      <c r="AQ98" s="10"/>
      <c r="AR98"/>
    </row>
    <row r="99" spans="1:44" s="137" customFormat="1" ht="15" customHeight="1" x14ac:dyDescent="0.25">
      <c r="A99" s="13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6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35"/>
      <c r="AI99" s="16"/>
      <c r="AJ99" s="16"/>
      <c r="AK99" s="10"/>
      <c r="AL99" s="10"/>
      <c r="AM99" s="10"/>
      <c r="AN99" s="10"/>
      <c r="AO99" s="10"/>
      <c r="AP99" s="10"/>
      <c r="AQ99" s="10"/>
      <c r="AR99"/>
    </row>
    <row r="100" spans="1:44" s="137" customFormat="1" ht="15" customHeight="1" x14ac:dyDescent="0.25">
      <c r="A100" s="13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6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35"/>
      <c r="AI100" s="16"/>
      <c r="AJ100" s="16"/>
      <c r="AK100" s="10"/>
      <c r="AL100" s="10"/>
      <c r="AM100" s="10"/>
      <c r="AN100" s="10"/>
      <c r="AO100" s="10"/>
      <c r="AP100" s="10"/>
      <c r="AQ100" s="10"/>
      <c r="AR100"/>
    </row>
    <row r="101" spans="1:44" s="137" customFormat="1" ht="15" customHeight="1" x14ac:dyDescent="0.25">
      <c r="A101" s="13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6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35"/>
      <c r="AI101" s="16"/>
      <c r="AJ101" s="16"/>
      <c r="AK101" s="10"/>
      <c r="AL101" s="10"/>
      <c r="AM101" s="10"/>
      <c r="AN101" s="10"/>
      <c r="AO101" s="10"/>
      <c r="AP101" s="10"/>
      <c r="AQ101" s="10"/>
      <c r="AR101"/>
    </row>
    <row r="102" spans="1:44" s="137" customFormat="1" ht="15" customHeight="1" x14ac:dyDescent="0.25">
      <c r="A102" s="13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6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35"/>
      <c r="AI102" s="16"/>
      <c r="AJ102" s="16"/>
      <c r="AK102" s="10"/>
      <c r="AL102" s="10"/>
      <c r="AM102" s="10"/>
      <c r="AN102" s="10"/>
      <c r="AO102" s="10"/>
      <c r="AP102" s="10"/>
      <c r="AQ102" s="10"/>
      <c r="AR102"/>
    </row>
    <row r="103" spans="1:44" s="137" customFormat="1" ht="15" customHeight="1" x14ac:dyDescent="0.25">
      <c r="A103" s="13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6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35"/>
      <c r="AI103" s="16"/>
      <c r="AJ103" s="16"/>
      <c r="AK103" s="10"/>
      <c r="AL103" s="10"/>
      <c r="AM103" s="10"/>
      <c r="AN103" s="10"/>
      <c r="AO103" s="10"/>
      <c r="AP103" s="10"/>
      <c r="AQ103" s="10"/>
      <c r="AR103"/>
    </row>
    <row r="104" spans="1:44" s="137" customFormat="1" ht="15" customHeight="1" x14ac:dyDescent="0.25">
      <c r="A104" s="13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6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35"/>
      <c r="AI104" s="16"/>
      <c r="AJ104" s="16"/>
      <c r="AK104" s="10"/>
      <c r="AL104" s="10"/>
      <c r="AM104" s="10"/>
      <c r="AN104" s="10"/>
      <c r="AO104" s="10"/>
      <c r="AP104" s="10"/>
      <c r="AQ104" s="10"/>
      <c r="AR104"/>
    </row>
    <row r="105" spans="1:44" s="137" customFormat="1" ht="15" customHeight="1" x14ac:dyDescent="0.25">
      <c r="A105" s="13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6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35"/>
      <c r="AI105" s="16"/>
      <c r="AJ105" s="16"/>
      <c r="AK105" s="10"/>
      <c r="AL105" s="10"/>
      <c r="AM105" s="10"/>
      <c r="AN105" s="10"/>
      <c r="AO105" s="10"/>
      <c r="AP105" s="10"/>
      <c r="AQ105" s="10"/>
      <c r="AR105"/>
    </row>
    <row r="106" spans="1:44" s="137" customFormat="1" ht="15" customHeight="1" x14ac:dyDescent="0.25">
      <c r="A106" s="13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6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35"/>
      <c r="AI106" s="16"/>
      <c r="AJ106" s="16"/>
      <c r="AK106" s="10"/>
      <c r="AL106" s="10"/>
      <c r="AM106" s="10"/>
      <c r="AN106" s="10"/>
      <c r="AO106" s="10"/>
      <c r="AP106" s="10"/>
      <c r="AQ106" s="10"/>
      <c r="AR106"/>
    </row>
    <row r="107" spans="1:44" s="137" customFormat="1" ht="15" customHeight="1" x14ac:dyDescent="0.25">
      <c r="A107" s="13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6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35"/>
      <c r="AI107" s="16"/>
      <c r="AJ107" s="16"/>
      <c r="AK107" s="10"/>
      <c r="AL107" s="10"/>
      <c r="AM107" s="10"/>
      <c r="AN107" s="10"/>
      <c r="AO107" s="10"/>
      <c r="AP107" s="10"/>
      <c r="AQ107" s="10"/>
      <c r="AR107"/>
    </row>
    <row r="108" spans="1:44" s="137" customFormat="1" ht="15" customHeight="1" x14ac:dyDescent="0.25">
      <c r="A108" s="13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6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35"/>
      <c r="AI108" s="16"/>
      <c r="AJ108" s="16"/>
      <c r="AK108" s="10"/>
      <c r="AL108" s="10"/>
      <c r="AM108" s="10"/>
      <c r="AN108" s="10"/>
      <c r="AO108" s="10"/>
      <c r="AP108" s="10"/>
      <c r="AQ108" s="10"/>
      <c r="AR108"/>
    </row>
    <row r="109" spans="1:44" s="137" customFormat="1" ht="15" customHeight="1" x14ac:dyDescent="0.25">
      <c r="A109" s="13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6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35"/>
      <c r="AI109" s="16"/>
      <c r="AJ109" s="16"/>
      <c r="AK109" s="10"/>
      <c r="AL109" s="10"/>
      <c r="AM109" s="10"/>
      <c r="AN109" s="10"/>
      <c r="AO109" s="10"/>
      <c r="AP109" s="10"/>
      <c r="AQ109" s="10"/>
      <c r="AR109"/>
    </row>
    <row r="110" spans="1:44" s="137" customFormat="1" ht="15" customHeight="1" x14ac:dyDescent="0.25">
      <c r="A110" s="13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6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35"/>
      <c r="AI110" s="16"/>
      <c r="AJ110" s="16"/>
      <c r="AK110" s="10"/>
      <c r="AL110" s="10"/>
      <c r="AM110" s="10"/>
      <c r="AN110" s="10"/>
      <c r="AO110" s="10"/>
      <c r="AP110" s="10"/>
      <c r="AQ110" s="10"/>
      <c r="AR110"/>
    </row>
    <row r="111" spans="1:44" s="137" customFormat="1" ht="15" customHeight="1" x14ac:dyDescent="0.25">
      <c r="A111" s="13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6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35"/>
      <c r="AI111" s="16"/>
      <c r="AJ111" s="16"/>
      <c r="AK111" s="10"/>
      <c r="AL111" s="10"/>
      <c r="AM111" s="10"/>
      <c r="AN111" s="10"/>
      <c r="AO111" s="10"/>
      <c r="AP111" s="10"/>
      <c r="AQ111" s="10"/>
      <c r="AR111"/>
    </row>
    <row r="112" spans="1:44" s="137" customFormat="1" ht="15" customHeight="1" x14ac:dyDescent="0.25">
      <c r="A112" s="13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6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35"/>
      <c r="AI112" s="16"/>
      <c r="AJ112" s="16"/>
      <c r="AK112" s="10"/>
      <c r="AL112" s="10"/>
      <c r="AM112" s="10"/>
      <c r="AN112" s="10"/>
      <c r="AO112" s="10"/>
      <c r="AP112" s="10"/>
      <c r="AQ112" s="10"/>
      <c r="AR112"/>
    </row>
    <row r="113" spans="1:44" s="137" customFormat="1" ht="15" customHeight="1" x14ac:dyDescent="0.25">
      <c r="A113" s="13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6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35"/>
      <c r="AI113" s="16"/>
      <c r="AJ113" s="16"/>
      <c r="AK113" s="10"/>
      <c r="AL113" s="10"/>
      <c r="AM113" s="10"/>
      <c r="AN113" s="10"/>
      <c r="AO113" s="10"/>
      <c r="AP113" s="10"/>
      <c r="AQ113" s="10"/>
      <c r="AR113"/>
    </row>
    <row r="114" spans="1:44" s="137" customFormat="1" ht="15" customHeight="1" x14ac:dyDescent="0.25">
      <c r="A114" s="13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6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35"/>
      <c r="AI114" s="16"/>
      <c r="AJ114" s="16"/>
      <c r="AK114" s="10"/>
      <c r="AL114" s="10"/>
      <c r="AM114" s="10"/>
      <c r="AN114" s="10"/>
      <c r="AO114" s="10"/>
      <c r="AP114" s="10"/>
      <c r="AQ114" s="10"/>
      <c r="AR114"/>
    </row>
    <row r="115" spans="1:44" s="137" customFormat="1" ht="15" customHeight="1" x14ac:dyDescent="0.25">
      <c r="A115" s="13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6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35"/>
      <c r="AI115" s="16"/>
      <c r="AJ115" s="16"/>
      <c r="AK115" s="10"/>
      <c r="AL115" s="10"/>
      <c r="AM115" s="10"/>
      <c r="AN115" s="10"/>
      <c r="AO115" s="10"/>
      <c r="AP115" s="10"/>
      <c r="AQ115" s="10"/>
      <c r="AR115"/>
    </row>
    <row r="116" spans="1:44" s="137" customFormat="1" ht="15" customHeight="1" x14ac:dyDescent="0.25">
      <c r="A116" s="13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6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35"/>
      <c r="AI116" s="16"/>
      <c r="AJ116" s="16"/>
      <c r="AK116" s="10"/>
      <c r="AL116" s="10"/>
      <c r="AM116" s="10"/>
      <c r="AN116" s="10"/>
      <c r="AO116" s="10"/>
      <c r="AP116" s="10"/>
      <c r="AQ116" s="10"/>
      <c r="AR116"/>
    </row>
    <row r="117" spans="1:44" s="137" customFormat="1" ht="15" customHeight="1" x14ac:dyDescent="0.25">
      <c r="A117" s="13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6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35"/>
      <c r="AI117" s="16"/>
      <c r="AJ117" s="16"/>
      <c r="AK117" s="10"/>
      <c r="AL117" s="10"/>
      <c r="AM117" s="10"/>
      <c r="AN117" s="10"/>
      <c r="AO117" s="10"/>
      <c r="AP117" s="10"/>
      <c r="AQ117" s="10"/>
      <c r="AR117"/>
    </row>
    <row r="118" spans="1:44" s="137" customFormat="1" ht="15" customHeight="1" x14ac:dyDescent="0.25">
      <c r="A118" s="13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6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35"/>
      <c r="AI118" s="16"/>
      <c r="AJ118" s="16"/>
      <c r="AK118" s="10"/>
      <c r="AL118" s="10"/>
      <c r="AM118" s="10"/>
      <c r="AN118" s="10"/>
      <c r="AO118" s="10"/>
      <c r="AP118" s="10"/>
      <c r="AQ118" s="10"/>
      <c r="AR118"/>
    </row>
    <row r="119" spans="1:44" s="137" customFormat="1" ht="15" customHeight="1" x14ac:dyDescent="0.25">
      <c r="A119" s="13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6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35"/>
      <c r="AI119" s="16"/>
      <c r="AJ119" s="16"/>
      <c r="AK119" s="10"/>
      <c r="AL119" s="10"/>
      <c r="AM119" s="10"/>
      <c r="AN119" s="10"/>
      <c r="AO119" s="10"/>
      <c r="AP119" s="10"/>
      <c r="AQ119" s="10"/>
      <c r="AR119"/>
    </row>
    <row r="120" spans="1:44" s="137" customFormat="1" ht="15" customHeight="1" x14ac:dyDescent="0.25">
      <c r="A120" s="13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6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35"/>
      <c r="AI120" s="16"/>
      <c r="AJ120" s="16"/>
      <c r="AK120" s="10"/>
      <c r="AL120" s="10"/>
      <c r="AM120" s="10"/>
      <c r="AN120" s="10"/>
      <c r="AO120" s="10"/>
      <c r="AP120" s="10"/>
      <c r="AQ120" s="10"/>
      <c r="AR120"/>
    </row>
    <row r="121" spans="1:44" s="137" customFormat="1" ht="15" customHeight="1" x14ac:dyDescent="0.25">
      <c r="A121" s="13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6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35"/>
      <c r="AI121" s="16"/>
      <c r="AJ121" s="16"/>
      <c r="AK121" s="10"/>
      <c r="AL121" s="10"/>
      <c r="AM121" s="10"/>
      <c r="AN121" s="10"/>
      <c r="AO121" s="10"/>
      <c r="AP121" s="10"/>
      <c r="AQ121" s="10"/>
      <c r="AR121"/>
    </row>
    <row r="122" spans="1:44" s="137" customFormat="1" ht="15" customHeight="1" x14ac:dyDescent="0.25">
      <c r="A122" s="13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6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35"/>
      <c r="AI122" s="16"/>
      <c r="AJ122" s="16"/>
      <c r="AK122" s="10"/>
      <c r="AL122" s="10"/>
      <c r="AM122" s="10"/>
      <c r="AN122" s="10"/>
      <c r="AO122" s="10"/>
      <c r="AP122" s="10"/>
      <c r="AQ122" s="10"/>
      <c r="AR122"/>
    </row>
    <row r="123" spans="1:44" s="137" customFormat="1" ht="15" customHeight="1" x14ac:dyDescent="0.25">
      <c r="A123" s="13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6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35"/>
      <c r="AI123" s="16"/>
      <c r="AJ123" s="16"/>
      <c r="AK123" s="10"/>
      <c r="AL123" s="10"/>
      <c r="AM123" s="10"/>
      <c r="AN123" s="10"/>
      <c r="AO123" s="10"/>
      <c r="AP123" s="10"/>
      <c r="AQ123" s="10"/>
      <c r="AR123"/>
    </row>
    <row r="124" spans="1:44" s="137" customFormat="1" ht="15" customHeight="1" x14ac:dyDescent="0.25">
      <c r="A124" s="13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6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35"/>
      <c r="AI124" s="16"/>
      <c r="AJ124" s="16"/>
      <c r="AK124" s="10"/>
      <c r="AL124" s="10"/>
      <c r="AM124" s="10"/>
      <c r="AN124" s="10"/>
      <c r="AO124" s="10"/>
      <c r="AP124" s="10"/>
      <c r="AQ124" s="10"/>
      <c r="AR124"/>
    </row>
    <row r="125" spans="1:44" s="137" customFormat="1" ht="15" customHeight="1" x14ac:dyDescent="0.25">
      <c r="A125" s="13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6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35"/>
      <c r="AI125" s="16"/>
      <c r="AJ125" s="16"/>
      <c r="AK125" s="10"/>
      <c r="AL125" s="10"/>
      <c r="AM125" s="10"/>
      <c r="AN125" s="10"/>
      <c r="AO125" s="10"/>
      <c r="AP125" s="10"/>
      <c r="AQ125" s="10"/>
      <c r="AR125"/>
    </row>
    <row r="126" spans="1:44" s="137" customFormat="1" ht="15" customHeight="1" x14ac:dyDescent="0.25">
      <c r="A126" s="13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6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35"/>
      <c r="AI126" s="16"/>
      <c r="AJ126" s="16"/>
      <c r="AK126" s="10"/>
      <c r="AL126" s="10"/>
      <c r="AM126" s="10"/>
      <c r="AN126" s="10"/>
      <c r="AO126" s="10"/>
      <c r="AP126" s="10"/>
      <c r="AQ126" s="10"/>
      <c r="AR126"/>
    </row>
    <row r="127" spans="1:44" s="137" customFormat="1" ht="15" customHeight="1" x14ac:dyDescent="0.25">
      <c r="A127" s="13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6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35"/>
      <c r="AI127" s="16"/>
      <c r="AJ127" s="16"/>
      <c r="AK127" s="10"/>
      <c r="AL127" s="10"/>
      <c r="AM127" s="10"/>
      <c r="AN127" s="10"/>
      <c r="AO127" s="10"/>
      <c r="AP127" s="10"/>
      <c r="AQ127" s="10"/>
      <c r="AR127"/>
    </row>
    <row r="128" spans="1:44" s="137" customFormat="1" ht="15" customHeight="1" x14ac:dyDescent="0.25">
      <c r="A128" s="13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6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35"/>
      <c r="AI128" s="16"/>
      <c r="AJ128" s="16"/>
      <c r="AK128" s="10"/>
      <c r="AL128" s="10"/>
      <c r="AM128" s="10"/>
      <c r="AN128" s="10"/>
      <c r="AO128" s="10"/>
      <c r="AP128" s="10"/>
      <c r="AQ128" s="10"/>
      <c r="AR128"/>
    </row>
    <row r="129" spans="1:44" s="137" customFormat="1" ht="15" customHeight="1" x14ac:dyDescent="0.25">
      <c r="A129" s="13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6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35"/>
      <c r="AI129" s="16"/>
      <c r="AJ129" s="16"/>
      <c r="AK129" s="10"/>
      <c r="AL129" s="10"/>
      <c r="AM129" s="10"/>
      <c r="AN129" s="10"/>
      <c r="AO129" s="10"/>
      <c r="AP129" s="10"/>
      <c r="AQ129" s="10"/>
      <c r="AR129"/>
    </row>
    <row r="130" spans="1:44" s="137" customFormat="1" ht="15" customHeight="1" x14ac:dyDescent="0.25">
      <c r="A130" s="13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6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35"/>
      <c r="AI130" s="16"/>
      <c r="AJ130" s="16"/>
      <c r="AK130" s="10"/>
      <c r="AL130" s="10"/>
      <c r="AM130" s="10"/>
      <c r="AN130" s="10"/>
      <c r="AO130" s="10"/>
      <c r="AP130" s="10"/>
      <c r="AQ130" s="10"/>
      <c r="AR130"/>
    </row>
    <row r="131" spans="1:44" s="137" customFormat="1" ht="15" customHeight="1" x14ac:dyDescent="0.25">
      <c r="A131" s="13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6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35"/>
      <c r="AI131" s="16"/>
      <c r="AJ131" s="16"/>
      <c r="AK131" s="10"/>
      <c r="AL131" s="10"/>
      <c r="AM131" s="10"/>
      <c r="AN131" s="10"/>
      <c r="AO131" s="10"/>
      <c r="AP131" s="10"/>
      <c r="AQ131" s="10"/>
      <c r="AR131"/>
    </row>
    <row r="132" spans="1:44" s="137" customFormat="1" ht="15" customHeight="1" x14ac:dyDescent="0.25">
      <c r="A132" s="13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6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35"/>
      <c r="AI132" s="16"/>
      <c r="AJ132" s="16"/>
      <c r="AK132" s="10"/>
      <c r="AL132" s="10"/>
      <c r="AM132" s="10"/>
      <c r="AN132" s="10"/>
      <c r="AO132" s="10"/>
      <c r="AP132" s="10"/>
      <c r="AQ132" s="10"/>
      <c r="AR132"/>
    </row>
    <row r="133" spans="1:44" s="137" customFormat="1" ht="15" customHeight="1" x14ac:dyDescent="0.25">
      <c r="A133" s="13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6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35"/>
      <c r="AI133" s="16"/>
      <c r="AJ133" s="16"/>
      <c r="AK133" s="10"/>
      <c r="AL133" s="10"/>
      <c r="AM133" s="10"/>
      <c r="AN133" s="10"/>
      <c r="AO133" s="10"/>
      <c r="AP133" s="10"/>
      <c r="AQ133" s="10"/>
      <c r="AR133"/>
    </row>
    <row r="134" spans="1:44" s="137" customFormat="1" ht="15" customHeight="1" x14ac:dyDescent="0.25">
      <c r="A134" s="13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6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35"/>
      <c r="AI134" s="16"/>
      <c r="AJ134" s="16"/>
      <c r="AK134" s="10"/>
      <c r="AL134" s="10"/>
      <c r="AM134" s="10"/>
      <c r="AN134" s="10"/>
      <c r="AO134" s="10"/>
      <c r="AP134" s="10"/>
      <c r="AQ134" s="10"/>
      <c r="AR134"/>
    </row>
    <row r="135" spans="1:44" s="137" customFormat="1" ht="15" customHeight="1" x14ac:dyDescent="0.25">
      <c r="A135" s="13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6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35"/>
      <c r="AI135" s="16"/>
      <c r="AJ135" s="16"/>
      <c r="AK135" s="10"/>
      <c r="AL135" s="10"/>
      <c r="AM135" s="10"/>
      <c r="AN135" s="10"/>
      <c r="AO135" s="10"/>
      <c r="AP135" s="10"/>
      <c r="AQ135" s="10"/>
      <c r="AR135"/>
    </row>
    <row r="136" spans="1:44" s="137" customFormat="1" ht="15" customHeight="1" x14ac:dyDescent="0.25">
      <c r="A136" s="13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6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35"/>
      <c r="AI136" s="16"/>
      <c r="AJ136" s="16"/>
      <c r="AK136" s="10"/>
      <c r="AL136" s="10"/>
      <c r="AM136" s="10"/>
      <c r="AN136" s="10"/>
      <c r="AO136" s="10"/>
      <c r="AP136" s="10"/>
      <c r="AQ136" s="10"/>
      <c r="AR136"/>
    </row>
    <row r="137" spans="1:44" s="137" customFormat="1" ht="15" customHeight="1" x14ac:dyDescent="0.25">
      <c r="A137" s="13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6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35"/>
      <c r="AI137" s="16"/>
      <c r="AJ137" s="16"/>
      <c r="AK137" s="10"/>
      <c r="AL137" s="10"/>
      <c r="AM137" s="10"/>
      <c r="AN137" s="10"/>
      <c r="AO137" s="10"/>
      <c r="AP137" s="10"/>
      <c r="AQ137" s="10"/>
      <c r="AR137"/>
    </row>
    <row r="138" spans="1:44" s="137" customFormat="1" ht="15" customHeight="1" x14ac:dyDescent="0.25">
      <c r="A138" s="13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6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35"/>
      <c r="AI138" s="16"/>
      <c r="AJ138" s="16"/>
      <c r="AK138" s="10"/>
      <c r="AL138" s="10"/>
      <c r="AM138" s="10"/>
      <c r="AN138" s="10"/>
      <c r="AO138" s="10"/>
      <c r="AP138" s="10"/>
      <c r="AQ138" s="10"/>
      <c r="AR138"/>
    </row>
    <row r="139" spans="1:44" s="137" customFormat="1" ht="15" customHeight="1" x14ac:dyDescent="0.25">
      <c r="A139" s="13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6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35"/>
      <c r="AI139" s="16"/>
      <c r="AJ139" s="16"/>
      <c r="AK139" s="10"/>
      <c r="AL139" s="10"/>
      <c r="AM139" s="10"/>
      <c r="AN139" s="10"/>
      <c r="AO139" s="10"/>
      <c r="AP139" s="10"/>
      <c r="AQ139" s="10"/>
      <c r="AR139"/>
    </row>
    <row r="140" spans="1:44" s="137" customFormat="1" ht="15" customHeight="1" x14ac:dyDescent="0.25">
      <c r="A140" s="13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6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35"/>
      <c r="AI140" s="16"/>
      <c r="AJ140" s="16"/>
      <c r="AK140" s="10"/>
      <c r="AL140" s="10"/>
      <c r="AM140" s="10"/>
      <c r="AN140" s="10"/>
      <c r="AO140" s="10"/>
      <c r="AP140" s="10"/>
      <c r="AQ140" s="10"/>
      <c r="AR140"/>
    </row>
    <row r="141" spans="1:44" s="137" customFormat="1" ht="15" customHeight="1" x14ac:dyDescent="0.25">
      <c r="A141" s="13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6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35"/>
      <c r="AI141" s="16"/>
      <c r="AJ141" s="16"/>
      <c r="AK141" s="10"/>
      <c r="AL141" s="10"/>
      <c r="AM141" s="10"/>
      <c r="AN141" s="10"/>
      <c r="AO141" s="10"/>
      <c r="AP141" s="10"/>
      <c r="AQ141" s="10"/>
      <c r="AR141"/>
    </row>
    <row r="142" spans="1:44" s="137" customFormat="1" ht="15" customHeight="1" x14ac:dyDescent="0.25">
      <c r="A142" s="13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6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35"/>
      <c r="AI142" s="16"/>
      <c r="AJ142" s="16"/>
      <c r="AK142" s="10"/>
      <c r="AL142" s="10"/>
      <c r="AM142" s="10"/>
      <c r="AN142" s="10"/>
      <c r="AO142" s="10"/>
      <c r="AP142" s="10"/>
      <c r="AQ142" s="10"/>
      <c r="AR142"/>
    </row>
    <row r="143" spans="1:44" s="137" customFormat="1" ht="15" customHeight="1" x14ac:dyDescent="0.25">
      <c r="A143" s="13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6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35"/>
      <c r="AI143" s="16"/>
      <c r="AJ143" s="16"/>
      <c r="AK143" s="10"/>
      <c r="AL143" s="10"/>
      <c r="AM143" s="10"/>
      <c r="AN143" s="10"/>
      <c r="AO143" s="10"/>
      <c r="AP143" s="10"/>
      <c r="AQ143" s="10"/>
      <c r="AR143"/>
    </row>
    <row r="144" spans="1:44" s="137" customFormat="1" ht="15" customHeight="1" x14ac:dyDescent="0.25">
      <c r="A144" s="13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6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35"/>
      <c r="AI144" s="16"/>
      <c r="AJ144" s="16"/>
      <c r="AK144" s="10"/>
      <c r="AL144" s="10"/>
      <c r="AM144" s="10"/>
      <c r="AN144" s="10"/>
      <c r="AO144" s="10"/>
      <c r="AP144" s="10"/>
      <c r="AQ144" s="10"/>
      <c r="AR144"/>
    </row>
    <row r="145" spans="1:44" s="137" customFormat="1" ht="15" customHeight="1" x14ac:dyDescent="0.25">
      <c r="A145" s="13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6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35"/>
      <c r="AI145" s="16"/>
      <c r="AJ145" s="16"/>
      <c r="AK145" s="10"/>
      <c r="AL145" s="10"/>
      <c r="AM145" s="10"/>
      <c r="AN145" s="10"/>
      <c r="AO145" s="10"/>
      <c r="AP145" s="10"/>
      <c r="AQ145" s="10"/>
      <c r="AR145"/>
    </row>
    <row r="146" spans="1:44" s="137" customFormat="1" ht="15" customHeight="1" x14ac:dyDescent="0.25">
      <c r="A146" s="13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6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35"/>
      <c r="AI146" s="16"/>
      <c r="AJ146" s="16"/>
      <c r="AK146" s="10"/>
      <c r="AL146" s="10"/>
      <c r="AM146" s="10"/>
      <c r="AN146" s="10"/>
      <c r="AO146" s="10"/>
      <c r="AP146" s="10"/>
      <c r="AQ146" s="10"/>
      <c r="AR146"/>
    </row>
    <row r="147" spans="1:44" s="137" customFormat="1" ht="15" customHeight="1" x14ac:dyDescent="0.25">
      <c r="A147" s="13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6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35"/>
      <c r="AI147" s="16"/>
      <c r="AJ147" s="16"/>
      <c r="AK147" s="10"/>
      <c r="AL147" s="10"/>
      <c r="AM147" s="10"/>
      <c r="AN147" s="10"/>
      <c r="AO147" s="10"/>
      <c r="AP147" s="10"/>
      <c r="AQ147" s="10"/>
      <c r="AR147"/>
    </row>
    <row r="148" spans="1:44" s="137" customFormat="1" ht="15" customHeight="1" x14ac:dyDescent="0.25">
      <c r="A148" s="13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6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35"/>
      <c r="AI148" s="16"/>
      <c r="AJ148" s="16"/>
      <c r="AK148" s="10"/>
      <c r="AL148" s="10"/>
      <c r="AM148" s="10"/>
      <c r="AN148" s="10"/>
      <c r="AO148" s="10"/>
      <c r="AP148" s="10"/>
      <c r="AQ148" s="10"/>
      <c r="AR148"/>
    </row>
    <row r="149" spans="1:44" s="137" customFormat="1" ht="15" customHeight="1" x14ac:dyDescent="0.25">
      <c r="A149" s="13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6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35"/>
      <c r="AI149" s="16"/>
      <c r="AJ149" s="16"/>
      <c r="AK149" s="10"/>
      <c r="AL149" s="10"/>
      <c r="AM149" s="10"/>
      <c r="AN149" s="10"/>
      <c r="AO149" s="10"/>
      <c r="AP149" s="10"/>
      <c r="AQ149" s="10"/>
      <c r="AR149"/>
    </row>
    <row r="150" spans="1:44" s="137" customFormat="1" ht="15" customHeight="1" x14ac:dyDescent="0.25">
      <c r="A150" s="13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6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35"/>
      <c r="AI150" s="16"/>
      <c r="AJ150" s="16"/>
      <c r="AK150" s="10"/>
      <c r="AL150" s="10"/>
      <c r="AM150" s="10"/>
      <c r="AN150" s="10"/>
      <c r="AO150" s="10"/>
      <c r="AP150" s="10"/>
      <c r="AQ150" s="10"/>
      <c r="AR150"/>
    </row>
    <row r="151" spans="1:44" s="137" customFormat="1" ht="15" customHeight="1" x14ac:dyDescent="0.25">
      <c r="A151" s="13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6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35"/>
      <c r="AI151" s="16"/>
      <c r="AJ151" s="16"/>
      <c r="AK151" s="10"/>
      <c r="AL151" s="10"/>
      <c r="AM151" s="10"/>
      <c r="AN151" s="10"/>
      <c r="AO151" s="10"/>
      <c r="AP151" s="10"/>
      <c r="AQ151" s="10"/>
      <c r="AR151"/>
    </row>
    <row r="152" spans="1:44" s="137" customFormat="1" ht="15" customHeight="1" x14ac:dyDescent="0.25">
      <c r="A152" s="13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6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35"/>
      <c r="AI152" s="16"/>
      <c r="AJ152" s="16"/>
      <c r="AK152" s="10"/>
      <c r="AL152" s="10"/>
      <c r="AM152" s="10"/>
      <c r="AN152" s="10"/>
      <c r="AO152" s="10"/>
      <c r="AP152" s="10"/>
      <c r="AQ152" s="10"/>
      <c r="AR152"/>
    </row>
    <row r="153" spans="1:44" s="137" customFormat="1" ht="15" customHeight="1" x14ac:dyDescent="0.25">
      <c r="A153" s="13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6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35"/>
      <c r="AI153" s="16"/>
      <c r="AJ153" s="16"/>
      <c r="AK153" s="10"/>
      <c r="AL153" s="10"/>
      <c r="AM153" s="10"/>
      <c r="AN153" s="10"/>
      <c r="AO153" s="10"/>
      <c r="AP153" s="10"/>
      <c r="AQ153" s="10"/>
      <c r="AR153"/>
    </row>
    <row r="154" spans="1:44" s="137" customFormat="1" ht="15" customHeight="1" x14ac:dyDescent="0.25">
      <c r="A154" s="13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6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35"/>
      <c r="AI154" s="16"/>
      <c r="AJ154" s="16"/>
      <c r="AK154" s="10"/>
      <c r="AL154" s="10"/>
      <c r="AM154" s="10"/>
      <c r="AN154" s="10"/>
      <c r="AO154" s="10"/>
      <c r="AP154" s="10"/>
      <c r="AQ154" s="10"/>
      <c r="AR154"/>
    </row>
    <row r="155" spans="1:44" ht="15" customHeight="1" x14ac:dyDescent="0.25">
      <c r="AG155" s="10"/>
      <c r="AH155" s="135"/>
      <c r="AI155" s="16"/>
      <c r="AJ155" s="16"/>
    </row>
    <row r="156" spans="1:44" ht="15" customHeight="1" x14ac:dyDescent="0.25">
      <c r="AG156" s="10"/>
      <c r="AH156" s="135"/>
      <c r="AI156" s="16"/>
      <c r="AJ156" s="16"/>
    </row>
    <row r="157" spans="1:44" ht="15" customHeight="1" x14ac:dyDescent="0.25">
      <c r="AG157" s="10"/>
      <c r="AH157" s="135"/>
      <c r="AI157" s="16"/>
      <c r="AJ157" s="16"/>
    </row>
    <row r="158" spans="1:44" ht="15" customHeight="1" x14ac:dyDescent="0.25">
      <c r="AG158" s="10"/>
      <c r="AH158" s="135"/>
      <c r="AI158" s="16"/>
      <c r="AJ158" s="16"/>
    </row>
    <row r="159" spans="1:44" ht="15" customHeight="1" x14ac:dyDescent="0.25">
      <c r="AG159" s="10"/>
      <c r="AH159" s="135"/>
      <c r="AI159" s="16"/>
      <c r="AJ159" s="16"/>
    </row>
    <row r="160" spans="1:44" ht="15" customHeight="1" x14ac:dyDescent="0.25">
      <c r="AG160" s="10"/>
      <c r="AH160" s="135"/>
      <c r="AI160" s="16"/>
      <c r="AJ160" s="16"/>
    </row>
    <row r="161" spans="2:43" ht="15" customHeight="1" x14ac:dyDescent="0.25">
      <c r="AG161" s="10"/>
      <c r="AH161" s="135"/>
      <c r="AI161" s="16"/>
      <c r="AJ161" s="16"/>
    </row>
    <row r="170" spans="2:43" ht="15" customHeight="1" x14ac:dyDescent="0.2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</row>
    <row r="171" spans="2:43" ht="15" customHeight="1" x14ac:dyDescent="0.2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</row>
    <row r="172" spans="2:43" ht="15" customHeight="1" x14ac:dyDescent="0.2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</row>
    <row r="173" spans="2:43" ht="15" customHeight="1" x14ac:dyDescent="0.2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</row>
    <row r="174" spans="2:43" ht="15" customHeight="1" x14ac:dyDescent="0.2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</row>
    <row r="175" spans="2:43" ht="15" customHeight="1" x14ac:dyDescent="0.2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</row>
    <row r="176" spans="2:43" ht="15" customHeight="1" x14ac:dyDescent="0.2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</row>
    <row r="177" customFormat="1" ht="15" customHeight="1" x14ac:dyDescent="0.2"/>
    <row r="178" customFormat="1" ht="15" customHeight="1" x14ac:dyDescent="0.2"/>
    <row r="179" customFormat="1" ht="15" customHeight="1" x14ac:dyDescent="0.2"/>
    <row r="180" customFormat="1" ht="15" customHeight="1" x14ac:dyDescent="0.2"/>
    <row r="181" customFormat="1" ht="15" customHeight="1" x14ac:dyDescent="0.2"/>
    <row r="182" customFormat="1" ht="15" customHeight="1" x14ac:dyDescent="0.2"/>
    <row r="183" customFormat="1" ht="15" customHeight="1" x14ac:dyDescent="0.2"/>
    <row r="184" customFormat="1" ht="15" customHeight="1" x14ac:dyDescent="0.2"/>
    <row r="185" customFormat="1" ht="15" customHeight="1" x14ac:dyDescent="0.2"/>
    <row r="186" customFormat="1" ht="15" customHeight="1" x14ac:dyDescent="0.2"/>
    <row r="187" customFormat="1" ht="15" customHeight="1" x14ac:dyDescent="0.2"/>
    <row r="188" customFormat="1" ht="15" customHeight="1" x14ac:dyDescent="0.2"/>
    <row r="194" customFormat="1" ht="1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8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19</v>
      </c>
      <c r="C1" s="2"/>
      <c r="D1" s="3"/>
      <c r="E1" s="4" t="s">
        <v>22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24</v>
      </c>
      <c r="M2" s="21"/>
      <c r="N2" s="21"/>
      <c r="O2" s="27"/>
      <c r="P2" s="6"/>
      <c r="Q2" s="17" t="s">
        <v>25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26</v>
      </c>
      <c r="AI2" s="21"/>
      <c r="AJ2" s="21"/>
      <c r="AK2" s="27"/>
      <c r="AL2" s="6"/>
      <c r="AM2" s="17" t="s">
        <v>25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12">
        <v>2017</v>
      </c>
      <c r="Y4" s="12" t="s">
        <v>20</v>
      </c>
      <c r="Z4" s="1" t="s">
        <v>21</v>
      </c>
      <c r="AA4" s="12">
        <v>3</v>
      </c>
      <c r="AB4" s="12">
        <v>0</v>
      </c>
      <c r="AC4" s="12">
        <v>0</v>
      </c>
      <c r="AD4" s="12">
        <v>0</v>
      </c>
      <c r="AE4" s="12">
        <v>2</v>
      </c>
      <c r="AF4" s="64">
        <v>1</v>
      </c>
      <c r="AG4" s="10">
        <v>2</v>
      </c>
      <c r="AH4" s="54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2018</v>
      </c>
      <c r="C5" s="14" t="s">
        <v>33</v>
      </c>
      <c r="D5" s="1" t="s">
        <v>31</v>
      </c>
      <c r="E5" s="12"/>
      <c r="F5" s="65" t="s">
        <v>36</v>
      </c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12"/>
      <c r="Y5" s="14"/>
      <c r="Z5" s="1"/>
      <c r="AA5" s="12"/>
      <c r="AB5" s="12"/>
      <c r="AC5" s="12"/>
      <c r="AD5" s="13"/>
      <c r="AE5" s="12"/>
      <c r="AF5" s="64"/>
      <c r="AG5" s="10"/>
      <c r="AH5" s="54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2019</v>
      </c>
      <c r="C6" s="14" t="s">
        <v>30</v>
      </c>
      <c r="D6" s="1" t="s">
        <v>29</v>
      </c>
      <c r="E6" s="12">
        <v>1</v>
      </c>
      <c r="F6" s="12">
        <v>0</v>
      </c>
      <c r="G6" s="12">
        <v>0</v>
      </c>
      <c r="H6" s="13">
        <v>0</v>
      </c>
      <c r="I6" s="12">
        <v>2</v>
      </c>
      <c r="J6" s="31">
        <v>0.66659999999999997</v>
      </c>
      <c r="K6" s="18">
        <v>3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13"/>
      <c r="W6" s="18"/>
      <c r="X6" s="12">
        <v>2019</v>
      </c>
      <c r="Y6" s="14" t="s">
        <v>20</v>
      </c>
      <c r="Z6" s="1" t="s">
        <v>29</v>
      </c>
      <c r="AA6" s="12">
        <v>11</v>
      </c>
      <c r="AB6" s="12">
        <v>0</v>
      </c>
      <c r="AC6" s="12">
        <v>1</v>
      </c>
      <c r="AD6" s="13">
        <v>8</v>
      </c>
      <c r="AE6" s="12">
        <v>30</v>
      </c>
      <c r="AF6" s="64">
        <v>0.51719999999999999</v>
      </c>
      <c r="AG6" s="18">
        <v>58</v>
      </c>
      <c r="AH6" s="40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2020</v>
      </c>
      <c r="C7" s="14" t="s">
        <v>34</v>
      </c>
      <c r="D7" s="1" t="s">
        <v>29</v>
      </c>
      <c r="E7" s="12">
        <v>5</v>
      </c>
      <c r="F7" s="12">
        <v>0</v>
      </c>
      <c r="G7" s="12">
        <v>0</v>
      </c>
      <c r="H7" s="13">
        <v>6</v>
      </c>
      <c r="I7" s="12">
        <v>15</v>
      </c>
      <c r="J7" s="31">
        <v>0.5</v>
      </c>
      <c r="K7" s="18">
        <v>30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8"/>
      <c r="X7" s="12">
        <v>2020</v>
      </c>
      <c r="Y7" s="14" t="s">
        <v>20</v>
      </c>
      <c r="Z7" s="1" t="s">
        <v>21</v>
      </c>
      <c r="AA7" s="12">
        <v>7</v>
      </c>
      <c r="AB7" s="12">
        <v>0</v>
      </c>
      <c r="AC7" s="12">
        <v>0</v>
      </c>
      <c r="AD7" s="13">
        <v>12</v>
      </c>
      <c r="AE7" s="12">
        <v>29</v>
      </c>
      <c r="AF7" s="31">
        <v>0.60409999999999997</v>
      </c>
      <c r="AG7" s="18">
        <v>48</v>
      </c>
      <c r="AH7" s="40"/>
      <c r="AI7" s="7"/>
      <c r="AJ7" s="7"/>
      <c r="AK7" s="7"/>
      <c r="AL7" s="10"/>
      <c r="AM7" s="12"/>
      <c r="AN7" s="12"/>
      <c r="AO7" s="13"/>
      <c r="AP7" s="12"/>
      <c r="AQ7" s="12"/>
      <c r="AR7" s="13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66">
        <v>2021</v>
      </c>
      <c r="C8" s="70" t="s">
        <v>35</v>
      </c>
      <c r="D8" s="67" t="s">
        <v>29</v>
      </c>
      <c r="E8" s="66">
        <v>19</v>
      </c>
      <c r="F8" s="66">
        <v>0</v>
      </c>
      <c r="G8" s="66">
        <v>0</v>
      </c>
      <c r="H8" s="71">
        <v>15</v>
      </c>
      <c r="I8" s="66">
        <v>65</v>
      </c>
      <c r="J8" s="68">
        <v>0.63729999999999998</v>
      </c>
      <c r="K8" s="69">
        <v>102</v>
      </c>
      <c r="L8" s="40"/>
      <c r="M8" s="7"/>
      <c r="N8" s="7"/>
      <c r="O8" s="7"/>
      <c r="P8" s="10"/>
      <c r="Q8" s="12">
        <v>2</v>
      </c>
      <c r="R8" s="12">
        <v>0</v>
      </c>
      <c r="S8" s="13">
        <v>1</v>
      </c>
      <c r="T8" s="12">
        <v>0</v>
      </c>
      <c r="U8" s="12">
        <v>6</v>
      </c>
      <c r="V8" s="59">
        <v>0.5</v>
      </c>
      <c r="W8" s="18">
        <v>12</v>
      </c>
      <c r="X8" s="66">
        <v>2021</v>
      </c>
      <c r="Y8" s="70" t="s">
        <v>20</v>
      </c>
      <c r="Z8" s="67" t="s">
        <v>21</v>
      </c>
      <c r="AA8" s="66">
        <v>12</v>
      </c>
      <c r="AB8" s="66">
        <v>2</v>
      </c>
      <c r="AC8" s="66">
        <v>9</v>
      </c>
      <c r="AD8" s="71">
        <v>36</v>
      </c>
      <c r="AE8" s="66">
        <v>75</v>
      </c>
      <c r="AF8" s="68">
        <v>0.68179999999999996</v>
      </c>
      <c r="AG8" s="69">
        <v>110</v>
      </c>
      <c r="AH8" s="7"/>
      <c r="AI8" s="7" t="s">
        <v>35</v>
      </c>
      <c r="AJ8" s="7" t="s">
        <v>37</v>
      </c>
      <c r="AK8" s="7"/>
      <c r="AL8" s="16"/>
      <c r="AM8" s="12"/>
      <c r="AN8" s="12"/>
      <c r="AO8" s="13"/>
      <c r="AP8" s="12"/>
      <c r="AQ8" s="12"/>
      <c r="AR8" s="13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66">
        <v>2022</v>
      </c>
      <c r="C9" s="70" t="s">
        <v>38</v>
      </c>
      <c r="D9" s="67" t="s">
        <v>29</v>
      </c>
      <c r="E9" s="66">
        <v>21</v>
      </c>
      <c r="F9" s="66">
        <v>0</v>
      </c>
      <c r="G9" s="66">
        <v>1</v>
      </c>
      <c r="H9" s="71">
        <v>21</v>
      </c>
      <c r="I9" s="66">
        <v>109</v>
      </c>
      <c r="J9" s="68">
        <v>0.71709999999999996</v>
      </c>
      <c r="K9" s="69">
        <v>152</v>
      </c>
      <c r="L9" s="40"/>
      <c r="M9" s="7"/>
      <c r="N9" s="7"/>
      <c r="O9" s="7" t="s">
        <v>39</v>
      </c>
      <c r="P9" s="10"/>
      <c r="Q9" s="12">
        <v>4</v>
      </c>
      <c r="R9" s="12">
        <v>0</v>
      </c>
      <c r="S9" s="13">
        <v>0</v>
      </c>
      <c r="T9" s="12">
        <v>2</v>
      </c>
      <c r="U9" s="12">
        <v>10</v>
      </c>
      <c r="V9" s="72">
        <v>0.55559999999999998</v>
      </c>
      <c r="W9" s="10">
        <v>18</v>
      </c>
      <c r="X9" s="66">
        <v>2022</v>
      </c>
      <c r="Y9" s="70" t="s">
        <v>20</v>
      </c>
      <c r="Z9" s="67" t="s">
        <v>21</v>
      </c>
      <c r="AA9" s="66">
        <v>1</v>
      </c>
      <c r="AB9" s="66">
        <v>0</v>
      </c>
      <c r="AC9" s="66">
        <v>0</v>
      </c>
      <c r="AD9" s="71">
        <v>0</v>
      </c>
      <c r="AE9" s="66">
        <v>1</v>
      </c>
      <c r="AF9" s="68">
        <v>0.16669999999999999</v>
      </c>
      <c r="AG9" s="69">
        <v>6</v>
      </c>
      <c r="AH9" s="40"/>
      <c r="AI9" s="7"/>
      <c r="AJ9" s="7"/>
      <c r="AK9" s="7"/>
      <c r="AL9" s="16"/>
      <c r="AM9" s="12"/>
      <c r="AN9" s="12"/>
      <c r="AO9" s="13"/>
      <c r="AP9" s="12"/>
      <c r="AQ9" s="12"/>
      <c r="AR9" s="13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2023</v>
      </c>
      <c r="C10" s="13" t="s">
        <v>37</v>
      </c>
      <c r="D10" s="1" t="s">
        <v>29</v>
      </c>
      <c r="E10" s="12">
        <v>19</v>
      </c>
      <c r="F10" s="12">
        <v>2</v>
      </c>
      <c r="G10" s="12">
        <v>4</v>
      </c>
      <c r="H10" s="12">
        <v>22</v>
      </c>
      <c r="I10" s="12">
        <v>102</v>
      </c>
      <c r="J10" s="73">
        <v>0.71829999999999994</v>
      </c>
      <c r="K10" s="74">
        <v>142</v>
      </c>
      <c r="L10" s="40"/>
      <c r="M10" s="7"/>
      <c r="N10" s="7"/>
      <c r="O10" s="7"/>
      <c r="P10" s="10"/>
      <c r="Q10" s="12"/>
      <c r="R10" s="12"/>
      <c r="S10" s="12"/>
      <c r="T10" s="12"/>
      <c r="U10" s="12"/>
      <c r="V10" s="64"/>
      <c r="W10" s="18"/>
      <c r="X10" s="66"/>
      <c r="Y10" s="66"/>
      <c r="Z10" s="67"/>
      <c r="AA10" s="66"/>
      <c r="AB10" s="66"/>
      <c r="AC10" s="66"/>
      <c r="AD10" s="66"/>
      <c r="AE10" s="66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12"/>
      <c r="AS10" s="1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0" t="s">
        <v>13</v>
      </c>
      <c r="C11" s="61"/>
      <c r="D11" s="62"/>
      <c r="E11" s="35">
        <f>SUM(E4:E10)</f>
        <v>65</v>
      </c>
      <c r="F11" s="35">
        <f>SUM(F4:F10)</f>
        <v>2</v>
      </c>
      <c r="G11" s="35">
        <f>SUM(G4:G10)</f>
        <v>5</v>
      </c>
      <c r="H11" s="35">
        <f>SUM(H4:H10)</f>
        <v>64</v>
      </c>
      <c r="I11" s="35">
        <f>SUM(I4:I10)</f>
        <v>293</v>
      </c>
      <c r="J11" s="36">
        <f>PRODUCT(I11/K11)</f>
        <v>0.68298368298368295</v>
      </c>
      <c r="K11" s="20">
        <f>SUM(K4:K10)</f>
        <v>429</v>
      </c>
      <c r="L11" s="17"/>
      <c r="M11" s="28"/>
      <c r="N11" s="41"/>
      <c r="O11" s="42"/>
      <c r="P11" s="10"/>
      <c r="Q11" s="35">
        <f>SUM(Q4:Q10)</f>
        <v>6</v>
      </c>
      <c r="R11" s="35">
        <f>SUM(R4:R10)</f>
        <v>0</v>
      </c>
      <c r="S11" s="35">
        <f>SUM(S4:S10)</f>
        <v>1</v>
      </c>
      <c r="T11" s="35">
        <f>SUM(T4:T10)</f>
        <v>2</v>
      </c>
      <c r="U11" s="35">
        <f>SUM(U4:U10)</f>
        <v>16</v>
      </c>
      <c r="V11" s="36">
        <f>PRODUCT(U11/W11)</f>
        <v>0.53333333333333333</v>
      </c>
      <c r="W11" s="20">
        <f>SUM(W4:W10)</f>
        <v>30</v>
      </c>
      <c r="X11" s="54" t="s">
        <v>13</v>
      </c>
      <c r="Y11" s="11"/>
      <c r="Z11" s="9"/>
      <c r="AA11" s="35">
        <f>SUM(AA4:AA10)</f>
        <v>34</v>
      </c>
      <c r="AB11" s="35">
        <f>SUM(AB4:AB10)</f>
        <v>2</v>
      </c>
      <c r="AC11" s="35">
        <f>SUM(AC4:AC10)</f>
        <v>10</v>
      </c>
      <c r="AD11" s="35">
        <f>SUM(AD4:AD10)</f>
        <v>56</v>
      </c>
      <c r="AE11" s="35">
        <f>SUM(AE4:AE10)</f>
        <v>137</v>
      </c>
      <c r="AF11" s="36">
        <f>PRODUCT(AE11/AG11)</f>
        <v>0.6116071428571429</v>
      </c>
      <c r="AG11" s="20">
        <f>SUM(AG4:AG10)</f>
        <v>224</v>
      </c>
      <c r="AH11" s="17"/>
      <c r="AI11" s="28"/>
      <c r="AJ11" s="41"/>
      <c r="AK11" s="42"/>
      <c r="AL11" s="10"/>
      <c r="AM11" s="35">
        <f>SUM(AM4:AM10)</f>
        <v>0</v>
      </c>
      <c r="AN11" s="35">
        <f>SUM(AN4:AN10)</f>
        <v>0</v>
      </c>
      <c r="AO11" s="35">
        <f>SUM(AO4:AO10)</f>
        <v>0</v>
      </c>
      <c r="AP11" s="35">
        <f>SUM(AP4:AP10)</f>
        <v>0</v>
      </c>
      <c r="AQ11" s="35">
        <f>SUM(AQ4:AQ10)</f>
        <v>0</v>
      </c>
      <c r="AR11" s="15">
        <v>0</v>
      </c>
      <c r="AS11" s="38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7"/>
      <c r="K12" s="18"/>
      <c r="L12" s="10"/>
      <c r="M12" s="10"/>
      <c r="N12" s="10"/>
      <c r="O12" s="10"/>
      <c r="P12" s="16"/>
      <c r="Q12" s="16"/>
      <c r="R12" s="16"/>
      <c r="S12" s="16"/>
      <c r="T12" s="16"/>
      <c r="U12" s="10"/>
      <c r="V12" s="10"/>
      <c r="W12" s="18"/>
      <c r="X12" s="16"/>
      <c r="Y12" s="16"/>
      <c r="Z12" s="16"/>
      <c r="AA12" s="16"/>
      <c r="AB12" s="16"/>
      <c r="AC12" s="16"/>
      <c r="AD12" s="16"/>
      <c r="AE12" s="16"/>
      <c r="AF12" s="37"/>
      <c r="AG12" s="18"/>
      <c r="AH12" s="10"/>
      <c r="AI12" s="10"/>
      <c r="AJ12" s="10"/>
      <c r="AK12" s="10"/>
      <c r="AL12" s="16"/>
      <c r="AM12" s="16"/>
      <c r="AN12" s="16"/>
      <c r="AO12" s="16"/>
      <c r="AP12" s="16"/>
      <c r="AQ12" s="10"/>
      <c r="AR12" s="10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7" t="s">
        <v>16</v>
      </c>
      <c r="C13" s="48"/>
      <c r="D13" s="49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27</v>
      </c>
      <c r="O13" s="7" t="s">
        <v>28</v>
      </c>
      <c r="Q13" s="16"/>
      <c r="R13" s="16" t="s">
        <v>10</v>
      </c>
      <c r="S13" s="16"/>
      <c r="T13" s="53" t="s">
        <v>23</v>
      </c>
      <c r="U13" s="10"/>
      <c r="V13" s="18"/>
      <c r="W13" s="18"/>
      <c r="X13" s="18"/>
      <c r="Y13" s="18"/>
      <c r="Z13" s="18"/>
      <c r="AA13" s="18"/>
      <c r="AB13" s="18"/>
      <c r="AC13" s="16"/>
      <c r="AD13" s="16"/>
      <c r="AE13" s="16"/>
      <c r="AF13" s="16"/>
      <c r="AG13" s="16"/>
      <c r="AH13" s="16"/>
      <c r="AI13" s="16"/>
      <c r="AJ13" s="16"/>
      <c r="AK13" s="16"/>
      <c r="AM13" s="18"/>
      <c r="AN13" s="18"/>
      <c r="AO13" s="18"/>
      <c r="AP13" s="18"/>
      <c r="AQ13" s="18"/>
      <c r="AR13" s="18"/>
      <c r="AS13" s="18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0" t="s">
        <v>15</v>
      </c>
      <c r="C14" s="3"/>
      <c r="D14" s="51"/>
      <c r="E14" s="46">
        <v>24</v>
      </c>
      <c r="F14" s="46">
        <v>1</v>
      </c>
      <c r="G14" s="46">
        <v>1</v>
      </c>
      <c r="H14" s="46">
        <v>22</v>
      </c>
      <c r="I14" s="46">
        <v>61</v>
      </c>
      <c r="J14" s="63">
        <v>0.61599999999999999</v>
      </c>
      <c r="K14" s="16">
        <f>PRODUCT(I14/J14)</f>
        <v>99.025974025974023</v>
      </c>
      <c r="L14" s="52">
        <f>PRODUCT((F14+G14)/E14)</f>
        <v>8.3333333333333329E-2</v>
      </c>
      <c r="M14" s="52">
        <f>PRODUCT(H14/E14)</f>
        <v>0.91666666666666663</v>
      </c>
      <c r="N14" s="52">
        <f>PRODUCT((F14+G14+H14)/E14)</f>
        <v>1</v>
      </c>
      <c r="O14" s="52">
        <f>PRODUCT(I14/E14)</f>
        <v>2.5416666666666665</v>
      </c>
      <c r="Q14" s="16"/>
      <c r="R14" s="16"/>
      <c r="S14" s="16"/>
      <c r="T14" s="16" t="s">
        <v>32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2" t="s">
        <v>11</v>
      </c>
      <c r="C15" s="33"/>
      <c r="D15" s="34"/>
      <c r="E15" s="46">
        <f>PRODUCT(E11+Q11)</f>
        <v>71</v>
      </c>
      <c r="F15" s="46">
        <f>PRODUCT(F11+R11)</f>
        <v>2</v>
      </c>
      <c r="G15" s="46">
        <f>PRODUCT(G11+S11)</f>
        <v>6</v>
      </c>
      <c r="H15" s="46">
        <f>PRODUCT(H11+T11)</f>
        <v>66</v>
      </c>
      <c r="I15" s="46">
        <f>PRODUCT(I11+U11)</f>
        <v>309</v>
      </c>
      <c r="J15" s="63">
        <f>PRODUCT(I15/K15)</f>
        <v>0.67320261437908502</v>
      </c>
      <c r="K15" s="16">
        <f>PRODUCT(K11+W11)</f>
        <v>459</v>
      </c>
      <c r="L15" s="52">
        <f>PRODUCT((F15+G15)/E15)</f>
        <v>0.11267605633802817</v>
      </c>
      <c r="M15" s="52">
        <f>PRODUCT(H15/E15)</f>
        <v>0.92957746478873238</v>
      </c>
      <c r="N15" s="52">
        <f>PRODUCT((F15+G15+H15)/E15)</f>
        <v>1.0422535211267605</v>
      </c>
      <c r="O15" s="52">
        <f>PRODUCT(I15/E15)</f>
        <v>4.352112676056338</v>
      </c>
      <c r="Q15" s="16"/>
      <c r="R15" s="16"/>
      <c r="S15" s="16"/>
      <c r="T15" s="16" t="s">
        <v>91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9" t="s">
        <v>12</v>
      </c>
      <c r="C16" s="30"/>
      <c r="D16" s="29"/>
      <c r="E16" s="46">
        <f>PRODUCT(AA11+AM11)</f>
        <v>34</v>
      </c>
      <c r="F16" s="46">
        <f>PRODUCT(AB11+AN11)</f>
        <v>2</v>
      </c>
      <c r="G16" s="46">
        <f>PRODUCT(AC11+AO11)</f>
        <v>10</v>
      </c>
      <c r="H16" s="46">
        <f>PRODUCT(AD11+AP11)</f>
        <v>56</v>
      </c>
      <c r="I16" s="46">
        <f>PRODUCT(AE11+AQ11)</f>
        <v>137</v>
      </c>
      <c r="J16" s="63">
        <f>PRODUCT(I16/K16)</f>
        <v>0.6116071428571429</v>
      </c>
      <c r="K16" s="10">
        <f>PRODUCT(AG11+AS11)</f>
        <v>224</v>
      </c>
      <c r="L16" s="52">
        <f>PRODUCT((F16+G16)/E16)</f>
        <v>0.35294117647058826</v>
      </c>
      <c r="M16" s="52">
        <f>PRODUCT(H16/E16)</f>
        <v>1.6470588235294117</v>
      </c>
      <c r="N16" s="52">
        <f>PRODUCT((F16+G16+H16)/E16)</f>
        <v>2</v>
      </c>
      <c r="O16" s="52">
        <f>PRODUCT(I16/E16)</f>
        <v>4.0294117647058822</v>
      </c>
      <c r="Q16" s="16"/>
      <c r="R16" s="16"/>
      <c r="S16" s="16"/>
      <c r="T16" s="16"/>
      <c r="U16" s="10"/>
      <c r="V16" s="10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3" t="s">
        <v>13</v>
      </c>
      <c r="C17" s="44"/>
      <c r="D17" s="45"/>
      <c r="E17" s="46">
        <f>SUM(E14:E16)</f>
        <v>129</v>
      </c>
      <c r="F17" s="46">
        <f t="shared" ref="F17:I17" si="0">SUM(F14:F16)</f>
        <v>5</v>
      </c>
      <c r="G17" s="46">
        <f t="shared" si="0"/>
        <v>17</v>
      </c>
      <c r="H17" s="46">
        <f t="shared" si="0"/>
        <v>144</v>
      </c>
      <c r="I17" s="46">
        <f t="shared" si="0"/>
        <v>507</v>
      </c>
      <c r="J17" s="63">
        <f>PRODUCT(I17/K17)</f>
        <v>0.64831606217616577</v>
      </c>
      <c r="K17" s="16">
        <f>SUM(K14:K16)</f>
        <v>782.02597402597405</v>
      </c>
      <c r="L17" s="52">
        <f>PRODUCT((F17+G17)/E17)</f>
        <v>0.17054263565891473</v>
      </c>
      <c r="M17" s="52">
        <f>PRODUCT(H17/E17)</f>
        <v>1.1162790697674418</v>
      </c>
      <c r="N17" s="52">
        <f>PRODUCT((F17+G17+H17)/E17)</f>
        <v>1.2868217054263567</v>
      </c>
      <c r="O17" s="52">
        <f>PRODUCT(I17/E17)</f>
        <v>3.9302325581395348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0"/>
      <c r="AI182" s="10"/>
      <c r="AJ182" s="10"/>
      <c r="AK182" s="10"/>
      <c r="AL182" s="10"/>
    </row>
  </sheetData>
  <sortState xmlns:xlrd2="http://schemas.microsoft.com/office/spreadsheetml/2017/richdata2" ref="B9:AI10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E48EC-429D-49DF-8DA4-3D9CF06609D7}">
  <dimension ref="A1:AJ151"/>
  <sheetViews>
    <sheetView zoomScale="93" zoomScaleNormal="93" workbookViewId="0"/>
  </sheetViews>
  <sheetFormatPr defaultRowHeight="14.25" x14ac:dyDescent="0.2"/>
  <cols>
    <col min="1" max="1" width="0.7109375" customWidth="1"/>
    <col min="2" max="2" width="6.7109375" style="138" customWidth="1"/>
    <col min="3" max="3" width="6.140625" style="139" customWidth="1"/>
    <col min="4" max="4" width="13.7109375" style="138" customWidth="1"/>
    <col min="5" max="5" width="6.42578125" style="139" customWidth="1"/>
    <col min="6" max="7" width="6.7109375" style="139" customWidth="1"/>
    <col min="8" max="8" width="9.7109375" style="160" customWidth="1"/>
    <col min="9" max="10" width="6.7109375" style="139" customWidth="1"/>
    <col min="11" max="11" width="9.7109375" style="161" customWidth="1"/>
    <col min="12" max="13" width="6.7109375" style="139" customWidth="1"/>
    <col min="14" max="14" width="9.7109375" style="139" customWidth="1"/>
    <col min="15" max="16" width="6.7109375" style="139" customWidth="1"/>
    <col min="17" max="17" width="9.7109375" style="139" customWidth="1"/>
    <col min="18" max="19" width="6.7109375" style="139" customWidth="1"/>
    <col min="20" max="20" width="9.7109375" style="139" customWidth="1"/>
    <col min="21" max="21" width="1.7109375" style="139" customWidth="1"/>
    <col min="22" max="22" width="6.7109375" style="138" customWidth="1"/>
    <col min="23" max="23" width="6.140625" style="139" customWidth="1"/>
    <col min="24" max="24" width="12.5703125" style="138" customWidth="1"/>
    <col min="25" max="29" width="6.7109375" style="139" customWidth="1"/>
    <col min="30" max="30" width="28.28515625" customWidth="1"/>
  </cols>
  <sheetData>
    <row r="1" spans="1:36" ht="15.6" customHeight="1" x14ac:dyDescent="0.25">
      <c r="A1" s="75"/>
      <c r="B1" s="39" t="s">
        <v>93</v>
      </c>
      <c r="C1" s="2"/>
      <c r="D1" s="3"/>
      <c r="E1" s="2"/>
      <c r="F1" s="4"/>
      <c r="G1" s="5"/>
      <c r="H1" s="147"/>
      <c r="I1" s="4"/>
      <c r="J1" s="5"/>
      <c r="K1" s="148"/>
      <c r="L1" s="4"/>
      <c r="M1" s="5"/>
      <c r="N1" s="2"/>
      <c r="O1" s="4"/>
      <c r="P1" s="5"/>
      <c r="Q1" s="2"/>
      <c r="R1" s="4"/>
      <c r="S1" s="5"/>
      <c r="T1" s="13"/>
      <c r="U1" s="24"/>
      <c r="V1" s="39" t="s">
        <v>94</v>
      </c>
      <c r="W1" s="2"/>
      <c r="X1" s="3"/>
      <c r="Y1" s="5"/>
      <c r="Z1" s="5"/>
      <c r="AA1" s="5"/>
      <c r="AB1" s="5"/>
      <c r="AC1" s="149"/>
      <c r="AD1" s="77"/>
      <c r="AE1" s="77"/>
      <c r="AF1" s="77"/>
      <c r="AG1" s="77"/>
      <c r="AH1" s="77"/>
      <c r="AI1" s="77"/>
      <c r="AJ1" s="77"/>
    </row>
    <row r="2" spans="1:36" s="80" customFormat="1" ht="15.6" customHeight="1" x14ac:dyDescent="0.25">
      <c r="A2" s="78"/>
      <c r="B2" s="11"/>
      <c r="C2" s="21"/>
      <c r="D2" s="125"/>
      <c r="E2" s="107"/>
      <c r="F2" s="150"/>
      <c r="G2" s="107" t="s">
        <v>47</v>
      </c>
      <c r="H2" s="151"/>
      <c r="I2" s="150"/>
      <c r="J2" s="107" t="s">
        <v>48</v>
      </c>
      <c r="K2" s="152"/>
      <c r="L2" s="150"/>
      <c r="M2" s="107" t="s">
        <v>49</v>
      </c>
      <c r="N2" s="106"/>
      <c r="O2" s="150"/>
      <c r="P2" s="107" t="s">
        <v>50</v>
      </c>
      <c r="Q2" s="106"/>
      <c r="R2" s="150"/>
      <c r="S2" s="107" t="s">
        <v>64</v>
      </c>
      <c r="T2" s="106"/>
      <c r="U2" s="18"/>
      <c r="V2" s="11"/>
      <c r="W2" s="21"/>
      <c r="X2" s="79"/>
      <c r="Y2" s="21"/>
      <c r="Z2" s="21"/>
      <c r="AA2" s="21"/>
      <c r="AB2" s="21"/>
      <c r="AC2" s="9"/>
      <c r="AD2" s="77"/>
      <c r="AE2" s="77"/>
      <c r="AF2" s="77"/>
      <c r="AG2" s="77"/>
      <c r="AH2" s="77"/>
      <c r="AI2" s="77"/>
      <c r="AJ2" s="77"/>
    </row>
    <row r="3" spans="1:36" s="80" customFormat="1" ht="15.6" customHeight="1" x14ac:dyDescent="0.25">
      <c r="A3" s="78"/>
      <c r="B3" s="11" t="s">
        <v>0</v>
      </c>
      <c r="C3" s="21" t="s">
        <v>3</v>
      </c>
      <c r="D3" s="125" t="s">
        <v>1</v>
      </c>
      <c r="E3" s="21" t="s">
        <v>2</v>
      </c>
      <c r="F3" s="11" t="s">
        <v>8</v>
      </c>
      <c r="G3" s="21" t="s">
        <v>95</v>
      </c>
      <c r="H3" s="153" t="s">
        <v>96</v>
      </c>
      <c r="I3" s="11" t="s">
        <v>8</v>
      </c>
      <c r="J3" s="21" t="s">
        <v>95</v>
      </c>
      <c r="K3" s="153" t="s">
        <v>96</v>
      </c>
      <c r="L3" s="11" t="s">
        <v>8</v>
      </c>
      <c r="M3" s="21" t="s">
        <v>95</v>
      </c>
      <c r="N3" s="153" t="s">
        <v>96</v>
      </c>
      <c r="O3" s="11" t="s">
        <v>8</v>
      </c>
      <c r="P3" s="21" t="s">
        <v>95</v>
      </c>
      <c r="Q3" s="153" t="s">
        <v>96</v>
      </c>
      <c r="R3" s="11" t="s">
        <v>8</v>
      </c>
      <c r="S3" s="21" t="s">
        <v>95</v>
      </c>
      <c r="T3" s="153" t="s">
        <v>96</v>
      </c>
      <c r="U3" s="18"/>
      <c r="V3" s="11" t="s">
        <v>0</v>
      </c>
      <c r="W3" s="21" t="s">
        <v>3</v>
      </c>
      <c r="X3" s="125" t="s">
        <v>1</v>
      </c>
      <c r="Y3" s="11" t="s">
        <v>47</v>
      </c>
      <c r="Z3" s="21" t="s">
        <v>48</v>
      </c>
      <c r="AA3" s="21" t="s">
        <v>49</v>
      </c>
      <c r="AB3" s="21" t="s">
        <v>50</v>
      </c>
      <c r="AC3" s="9" t="s">
        <v>8</v>
      </c>
      <c r="AD3" s="77"/>
      <c r="AE3" s="77"/>
      <c r="AF3" s="77"/>
      <c r="AG3" s="77"/>
      <c r="AH3" s="77"/>
      <c r="AI3" s="77"/>
      <c r="AJ3" s="77"/>
    </row>
    <row r="4" spans="1:36" s="80" customFormat="1" ht="15.6" customHeight="1" x14ac:dyDescent="0.25">
      <c r="A4" s="78"/>
      <c r="B4" s="12"/>
      <c r="C4" s="12"/>
      <c r="D4" s="1"/>
      <c r="E4" s="35"/>
      <c r="F4" s="66"/>
      <c r="G4" s="66"/>
      <c r="H4" s="68"/>
      <c r="I4" s="66"/>
      <c r="J4" s="66"/>
      <c r="K4" s="68"/>
      <c r="L4" s="66"/>
      <c r="M4" s="66"/>
      <c r="N4" s="68"/>
      <c r="O4" s="66"/>
      <c r="P4" s="66"/>
      <c r="Q4" s="68"/>
      <c r="R4" s="66"/>
      <c r="S4" s="66"/>
      <c r="T4" s="68"/>
      <c r="U4" s="18"/>
      <c r="V4" s="12"/>
      <c r="W4" s="12"/>
      <c r="X4" s="1"/>
      <c r="Y4" s="154"/>
      <c r="Z4" s="154"/>
      <c r="AA4" s="154"/>
      <c r="AB4" s="154"/>
      <c r="AC4" s="12"/>
      <c r="AD4" s="77"/>
      <c r="AE4" s="77"/>
      <c r="AF4" s="77"/>
      <c r="AG4" s="77"/>
      <c r="AH4" s="77"/>
      <c r="AI4" s="77"/>
      <c r="AJ4" s="77"/>
    </row>
    <row r="5" spans="1:36" s="80" customFormat="1" ht="15.6" customHeight="1" x14ac:dyDescent="0.25">
      <c r="A5" s="78"/>
      <c r="B5" s="12">
        <v>2023</v>
      </c>
      <c r="C5" s="12" t="s">
        <v>35</v>
      </c>
      <c r="D5" s="1" t="s">
        <v>80</v>
      </c>
      <c r="E5" s="7">
        <v>10</v>
      </c>
      <c r="F5" s="12">
        <v>24</v>
      </c>
      <c r="G5" s="12">
        <v>36</v>
      </c>
      <c r="H5" s="64">
        <v>0.66669999999999996</v>
      </c>
      <c r="I5" s="12">
        <v>3</v>
      </c>
      <c r="J5" s="12">
        <v>3</v>
      </c>
      <c r="K5" s="64">
        <v>1</v>
      </c>
      <c r="L5" s="12">
        <v>0</v>
      </c>
      <c r="M5" s="12">
        <v>1</v>
      </c>
      <c r="N5" s="64">
        <v>0</v>
      </c>
      <c r="O5" s="12">
        <v>0</v>
      </c>
      <c r="P5" s="12">
        <v>1</v>
      </c>
      <c r="Q5" s="64">
        <v>0</v>
      </c>
      <c r="R5" s="12">
        <v>27</v>
      </c>
      <c r="S5" s="155">
        <v>41</v>
      </c>
      <c r="T5" s="31">
        <v>0.65849999999999997</v>
      </c>
      <c r="U5" s="18"/>
      <c r="V5" s="12">
        <v>2023</v>
      </c>
      <c r="W5" s="12" t="s">
        <v>35</v>
      </c>
      <c r="X5" s="1" t="s">
        <v>80</v>
      </c>
      <c r="Y5" s="154"/>
      <c r="Z5" s="154"/>
      <c r="AA5" s="154"/>
      <c r="AB5" s="154"/>
      <c r="AC5" s="12"/>
      <c r="AD5" s="77"/>
      <c r="AE5" s="77"/>
      <c r="AF5" s="77"/>
      <c r="AG5" s="77"/>
      <c r="AH5" s="77"/>
      <c r="AI5" s="77"/>
      <c r="AJ5" s="77"/>
    </row>
    <row r="6" spans="1:36" s="80" customFormat="1" ht="15.6" customHeight="1" x14ac:dyDescent="0.25">
      <c r="A6" s="78"/>
      <c r="B6" s="54" t="s">
        <v>64</v>
      </c>
      <c r="C6" s="11"/>
      <c r="D6" s="9"/>
      <c r="E6" s="7">
        <f>SUM(E4:E5)</f>
        <v>10</v>
      </c>
      <c r="F6" s="7">
        <f>SUM(F4:F5)</f>
        <v>24</v>
      </c>
      <c r="G6" s="7">
        <f>SUM(G4:G5)</f>
        <v>36</v>
      </c>
      <c r="H6" s="99">
        <f>PRODUCT(F6/G6)</f>
        <v>0.66666666666666663</v>
      </c>
      <c r="I6" s="7">
        <f>SUM(I4:I5)</f>
        <v>3</v>
      </c>
      <c r="J6" s="7">
        <f>SUM(J4:J5)</f>
        <v>3</v>
      </c>
      <c r="K6" s="99">
        <f>PRODUCT(I6/J6)</f>
        <v>1</v>
      </c>
      <c r="L6" s="7">
        <f>SUM(L4:L5)</f>
        <v>0</v>
      </c>
      <c r="M6" s="7">
        <f>SUM(M4:M5)</f>
        <v>1</v>
      </c>
      <c r="N6" s="99">
        <f>PRODUCT(L6/M6)</f>
        <v>0</v>
      </c>
      <c r="O6" s="7">
        <f>SUM(O4:O5)</f>
        <v>0</v>
      </c>
      <c r="P6" s="7">
        <f>SUM(P4:P5)</f>
        <v>1</v>
      </c>
      <c r="Q6" s="99">
        <f>PRODUCT(O6/P6)</f>
        <v>0</v>
      </c>
      <c r="R6" s="7">
        <f>SUM(R4:R5)</f>
        <v>27</v>
      </c>
      <c r="S6" s="7">
        <f>SUM(S4:S5)</f>
        <v>41</v>
      </c>
      <c r="T6" s="99">
        <f>PRODUCT(R6/S6)</f>
        <v>0.65853658536585369</v>
      </c>
      <c r="U6" s="18"/>
      <c r="V6" s="11"/>
      <c r="W6" s="21"/>
      <c r="X6" s="79"/>
      <c r="Y6" s="21"/>
      <c r="Z6" s="21"/>
      <c r="AA6" s="21"/>
      <c r="AB6" s="21"/>
      <c r="AC6" s="9"/>
      <c r="AD6" s="77"/>
      <c r="AE6" s="77"/>
      <c r="AF6" s="77"/>
      <c r="AG6" s="77"/>
      <c r="AH6" s="77"/>
      <c r="AI6" s="77"/>
      <c r="AJ6" s="77"/>
    </row>
    <row r="7" spans="1:36" s="80" customFormat="1" ht="15.6" customHeight="1" x14ac:dyDescent="0.25">
      <c r="A7" s="94"/>
      <c r="B7" s="77"/>
      <c r="C7" s="77"/>
      <c r="D7" s="77"/>
      <c r="E7" s="18"/>
      <c r="F7" s="77"/>
      <c r="G7" s="77"/>
      <c r="H7" s="156"/>
      <c r="I7" s="77"/>
      <c r="J7" s="77"/>
      <c r="K7" s="157"/>
      <c r="L7" s="77"/>
      <c r="M7" s="77"/>
      <c r="N7" s="77"/>
      <c r="O7" s="77"/>
      <c r="P7" s="77"/>
      <c r="Q7" s="77"/>
      <c r="R7" s="77"/>
      <c r="S7" s="77"/>
      <c r="T7" s="77"/>
      <c r="U7" s="18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</row>
    <row r="8" spans="1:36" ht="15.6" customHeight="1" x14ac:dyDescent="0.25">
      <c r="A8" s="78"/>
      <c r="B8" s="39" t="s">
        <v>97</v>
      </c>
      <c r="C8" s="2"/>
      <c r="D8" s="3"/>
      <c r="E8" s="2"/>
      <c r="F8" s="4"/>
      <c r="G8" s="5"/>
      <c r="H8" s="2"/>
      <c r="I8" s="4"/>
      <c r="J8" s="5"/>
      <c r="K8" s="2"/>
      <c r="L8" s="4"/>
      <c r="M8" s="5"/>
      <c r="N8" s="2"/>
      <c r="O8" s="4"/>
      <c r="P8" s="5"/>
      <c r="Q8" s="2"/>
      <c r="R8" s="4"/>
      <c r="S8" s="5"/>
      <c r="T8" s="13"/>
      <c r="U8" s="77"/>
      <c r="V8" s="39" t="s">
        <v>94</v>
      </c>
      <c r="W8" s="2"/>
      <c r="X8" s="3"/>
      <c r="Y8" s="5"/>
      <c r="Z8" s="5"/>
      <c r="AA8" s="5"/>
      <c r="AB8" s="5"/>
      <c r="AC8" s="149"/>
      <c r="AD8" s="77"/>
      <c r="AE8" s="77"/>
      <c r="AF8" s="77"/>
      <c r="AG8" s="77"/>
      <c r="AH8" s="77"/>
      <c r="AI8" s="77"/>
      <c r="AJ8" s="77"/>
    </row>
    <row r="9" spans="1:36" s="80" customFormat="1" ht="15.6" customHeight="1" x14ac:dyDescent="0.25">
      <c r="A9" s="78"/>
      <c r="B9" s="11"/>
      <c r="C9" s="21"/>
      <c r="D9" s="125"/>
      <c r="E9" s="107"/>
      <c r="F9" s="150"/>
      <c r="G9" s="107" t="s">
        <v>47</v>
      </c>
      <c r="H9" s="151"/>
      <c r="I9" s="150"/>
      <c r="J9" s="107" t="s">
        <v>48</v>
      </c>
      <c r="K9" s="152"/>
      <c r="L9" s="150"/>
      <c r="M9" s="107" t="s">
        <v>49</v>
      </c>
      <c r="N9" s="106"/>
      <c r="O9" s="150"/>
      <c r="P9" s="107" t="s">
        <v>50</v>
      </c>
      <c r="Q9" s="106"/>
      <c r="R9" s="150"/>
      <c r="S9" s="107" t="s">
        <v>64</v>
      </c>
      <c r="T9" s="106"/>
      <c r="U9" s="18"/>
      <c r="V9" s="11"/>
      <c r="W9" s="21"/>
      <c r="X9" s="79"/>
      <c r="Y9" s="21"/>
      <c r="Z9" s="21"/>
      <c r="AA9" s="21"/>
      <c r="AB9" s="21"/>
      <c r="AC9" s="9"/>
      <c r="AD9" s="77"/>
      <c r="AE9" s="77"/>
      <c r="AF9" s="77"/>
      <c r="AG9" s="77"/>
      <c r="AH9" s="77"/>
      <c r="AI9" s="77"/>
      <c r="AJ9" s="77"/>
    </row>
    <row r="10" spans="1:36" ht="15.6" customHeight="1" x14ac:dyDescent="0.25">
      <c r="A10" s="78"/>
      <c r="B10" s="11" t="s">
        <v>0</v>
      </c>
      <c r="C10" s="21" t="s">
        <v>3</v>
      </c>
      <c r="D10" s="125" t="s">
        <v>1</v>
      </c>
      <c r="E10" s="21" t="s">
        <v>2</v>
      </c>
      <c r="F10" s="11" t="s">
        <v>8</v>
      </c>
      <c r="G10" s="21" t="s">
        <v>95</v>
      </c>
      <c r="H10" s="153" t="s">
        <v>96</v>
      </c>
      <c r="I10" s="11" t="s">
        <v>8</v>
      </c>
      <c r="J10" s="21" t="s">
        <v>95</v>
      </c>
      <c r="K10" s="153" t="s">
        <v>96</v>
      </c>
      <c r="L10" s="11" t="s">
        <v>8</v>
      </c>
      <c r="M10" s="21" t="s">
        <v>95</v>
      </c>
      <c r="N10" s="153" t="s">
        <v>96</v>
      </c>
      <c r="O10" s="11" t="s">
        <v>8</v>
      </c>
      <c r="P10" s="21" t="s">
        <v>95</v>
      </c>
      <c r="Q10" s="153" t="s">
        <v>96</v>
      </c>
      <c r="R10" s="11" t="s">
        <v>8</v>
      </c>
      <c r="S10" s="21" t="s">
        <v>95</v>
      </c>
      <c r="T10" s="153" t="s">
        <v>96</v>
      </c>
      <c r="U10" s="18"/>
      <c r="V10" s="11" t="s">
        <v>0</v>
      </c>
      <c r="W10" s="21" t="s">
        <v>3</v>
      </c>
      <c r="X10" s="125" t="s">
        <v>1</v>
      </c>
      <c r="Y10" s="11" t="s">
        <v>47</v>
      </c>
      <c r="Z10" s="21" t="s">
        <v>48</v>
      </c>
      <c r="AA10" s="21" t="s">
        <v>49</v>
      </c>
      <c r="AB10" s="21" t="s">
        <v>50</v>
      </c>
      <c r="AC10" s="9" t="s">
        <v>8</v>
      </c>
      <c r="AD10" s="77"/>
      <c r="AE10" s="77"/>
      <c r="AF10" s="77"/>
      <c r="AG10" s="77"/>
      <c r="AH10" s="77"/>
      <c r="AI10" s="77"/>
      <c r="AJ10" s="77"/>
    </row>
    <row r="11" spans="1:36" ht="15.6" customHeight="1" x14ac:dyDescent="0.25">
      <c r="A11" s="78"/>
      <c r="B11" s="12"/>
      <c r="C11" s="12"/>
      <c r="D11" s="1"/>
      <c r="E11" s="35"/>
      <c r="F11" s="12"/>
      <c r="G11" s="12"/>
      <c r="H11" s="64"/>
      <c r="I11" s="12"/>
      <c r="J11" s="12"/>
      <c r="K11" s="64"/>
      <c r="L11" s="12"/>
      <c r="M11" s="12"/>
      <c r="N11" s="64"/>
      <c r="O11" s="12"/>
      <c r="P11" s="12"/>
      <c r="Q11" s="64"/>
      <c r="R11" s="12"/>
      <c r="S11" s="155"/>
      <c r="T11" s="31"/>
      <c r="U11" s="18"/>
      <c r="V11" s="12"/>
      <c r="W11" s="12"/>
      <c r="X11" s="1"/>
      <c r="Y11" s="154"/>
      <c r="Z11" s="154"/>
      <c r="AA11" s="154"/>
      <c r="AB11" s="154"/>
      <c r="AC11" s="12"/>
      <c r="AD11" s="77"/>
      <c r="AE11" s="77"/>
      <c r="AF11" s="77"/>
      <c r="AG11" s="77"/>
      <c r="AH11" s="77"/>
      <c r="AI11" s="77"/>
      <c r="AJ11" s="77"/>
    </row>
    <row r="12" spans="1:36" ht="15.6" customHeight="1" x14ac:dyDescent="0.25">
      <c r="A12" s="78"/>
      <c r="B12" s="12">
        <v>2023</v>
      </c>
      <c r="C12" s="12" t="s">
        <v>61</v>
      </c>
      <c r="D12" s="1" t="s">
        <v>80</v>
      </c>
      <c r="E12" s="7">
        <v>14</v>
      </c>
      <c r="F12" s="12">
        <v>28</v>
      </c>
      <c r="G12" s="12">
        <v>52</v>
      </c>
      <c r="H12" s="64">
        <v>0.53849999999999998</v>
      </c>
      <c r="I12" s="12">
        <v>2</v>
      </c>
      <c r="J12" s="12">
        <v>2</v>
      </c>
      <c r="K12" s="64">
        <v>1</v>
      </c>
      <c r="L12" s="12">
        <v>2</v>
      </c>
      <c r="M12" s="12">
        <v>2</v>
      </c>
      <c r="N12" s="64">
        <v>1</v>
      </c>
      <c r="O12" s="12">
        <v>2</v>
      </c>
      <c r="P12" s="12">
        <v>2</v>
      </c>
      <c r="Q12" s="64">
        <v>1</v>
      </c>
      <c r="R12" s="12">
        <v>34</v>
      </c>
      <c r="S12" s="155">
        <v>58</v>
      </c>
      <c r="T12" s="64">
        <v>0.58619999999999994</v>
      </c>
      <c r="U12" s="18"/>
      <c r="V12" s="12">
        <v>2023</v>
      </c>
      <c r="W12" s="12" t="s">
        <v>61</v>
      </c>
      <c r="X12" s="1" t="s">
        <v>80</v>
      </c>
      <c r="Y12" s="154" t="s">
        <v>20</v>
      </c>
      <c r="Z12" s="154"/>
      <c r="AA12" s="154"/>
      <c r="AB12" s="154"/>
      <c r="AC12" s="12" t="s">
        <v>101</v>
      </c>
      <c r="AD12" s="77"/>
      <c r="AE12" s="77"/>
      <c r="AF12" s="77"/>
      <c r="AG12" s="77"/>
      <c r="AH12" s="77"/>
      <c r="AI12" s="77"/>
      <c r="AJ12" s="77"/>
    </row>
    <row r="13" spans="1:36" ht="15.6" customHeight="1" x14ac:dyDescent="0.25">
      <c r="A13" s="78"/>
      <c r="B13" s="54" t="s">
        <v>64</v>
      </c>
      <c r="C13" s="11"/>
      <c r="D13" s="9"/>
      <c r="E13" s="7">
        <f>SUM(E9:E12)</f>
        <v>14</v>
      </c>
      <c r="F13" s="7">
        <f>SUM(F11:F12)</f>
        <v>28</v>
      </c>
      <c r="G13" s="7">
        <f>SUM(G11:G12)</f>
        <v>52</v>
      </c>
      <c r="H13" s="99">
        <f>PRODUCT(F13/G13)</f>
        <v>0.53846153846153844</v>
      </c>
      <c r="I13" s="7">
        <f>SUM(I11:I12)</f>
        <v>2</v>
      </c>
      <c r="J13" s="7">
        <f>SUM(J11:J12)</f>
        <v>2</v>
      </c>
      <c r="K13" s="99">
        <f>PRODUCT(I13/J13)</f>
        <v>1</v>
      </c>
      <c r="L13" s="7">
        <f>SUM(L11:L12)</f>
        <v>2</v>
      </c>
      <c r="M13" s="7">
        <f>SUM(M11:M12)</f>
        <v>2</v>
      </c>
      <c r="N13" s="99">
        <f>PRODUCT(L13/M13)</f>
        <v>1</v>
      </c>
      <c r="O13" s="7">
        <f>SUM(O11:O12)</f>
        <v>2</v>
      </c>
      <c r="P13" s="7">
        <f>SUM(P11:P12)</f>
        <v>2</v>
      </c>
      <c r="Q13" s="99">
        <f>PRODUCT(O13/P13)</f>
        <v>1</v>
      </c>
      <c r="R13" s="7">
        <f>SUM(R11:R12)</f>
        <v>34</v>
      </c>
      <c r="S13" s="7">
        <f>SUM(S11:S12)</f>
        <v>58</v>
      </c>
      <c r="T13" s="99">
        <f>PRODUCT(R13/S13)</f>
        <v>0.58620689655172409</v>
      </c>
      <c r="U13" s="77"/>
      <c r="V13" s="11"/>
      <c r="W13" s="21"/>
      <c r="X13" s="79"/>
      <c r="Y13" s="21"/>
      <c r="Z13" s="21"/>
      <c r="AA13" s="21"/>
      <c r="AB13" s="21"/>
      <c r="AC13" s="9"/>
      <c r="AD13" s="77"/>
      <c r="AE13" s="77"/>
      <c r="AF13" s="77"/>
      <c r="AG13" s="77"/>
      <c r="AH13" s="77"/>
      <c r="AI13" s="77"/>
      <c r="AJ13" s="77"/>
    </row>
    <row r="14" spans="1:36" ht="15.6" customHeight="1" x14ac:dyDescent="0.25">
      <c r="A14" s="78"/>
      <c r="B14" s="77"/>
      <c r="C14" s="77"/>
      <c r="D14" s="77"/>
      <c r="E14" s="18"/>
      <c r="F14" s="77"/>
      <c r="G14" s="77"/>
      <c r="H14" s="156"/>
      <c r="I14" s="77"/>
      <c r="J14" s="77"/>
      <c r="K14" s="15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</row>
    <row r="15" spans="1:36" ht="15.6" customHeight="1" x14ac:dyDescent="0.25">
      <c r="A15" s="78"/>
      <c r="B15" s="39" t="s">
        <v>98</v>
      </c>
      <c r="C15" s="2"/>
      <c r="D15" s="3"/>
      <c r="E15" s="2"/>
      <c r="F15" s="4"/>
      <c r="G15" s="5"/>
      <c r="H15" s="2"/>
      <c r="I15" s="4"/>
      <c r="J15" s="5"/>
      <c r="K15" s="2"/>
      <c r="L15" s="4"/>
      <c r="M15" s="5"/>
      <c r="N15" s="2"/>
      <c r="O15" s="4"/>
      <c r="P15" s="5"/>
      <c r="Q15" s="2"/>
      <c r="R15" s="4"/>
      <c r="S15" s="5"/>
      <c r="T15" s="13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</row>
    <row r="16" spans="1:36" ht="15.6" customHeight="1" x14ac:dyDescent="0.25">
      <c r="A16" s="78"/>
      <c r="B16" s="11"/>
      <c r="C16" s="21"/>
      <c r="D16" s="125"/>
      <c r="E16" s="107"/>
      <c r="F16" s="150"/>
      <c r="G16" s="107" t="s">
        <v>47</v>
      </c>
      <c r="H16" s="151"/>
      <c r="I16" s="150"/>
      <c r="J16" s="107" t="s">
        <v>48</v>
      </c>
      <c r="K16" s="152"/>
      <c r="L16" s="150"/>
      <c r="M16" s="107" t="s">
        <v>49</v>
      </c>
      <c r="N16" s="106"/>
      <c r="O16" s="150"/>
      <c r="P16" s="107" t="s">
        <v>50</v>
      </c>
      <c r="Q16" s="106"/>
      <c r="R16" s="150"/>
      <c r="S16" s="107" t="s">
        <v>64</v>
      </c>
      <c r="T16" s="106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</row>
    <row r="17" spans="1:36" ht="15.6" customHeight="1" x14ac:dyDescent="0.25">
      <c r="A17" s="78"/>
      <c r="B17" s="17"/>
      <c r="C17" s="21"/>
      <c r="D17" s="125"/>
      <c r="E17" s="21" t="s">
        <v>2</v>
      </c>
      <c r="F17" s="11" t="s">
        <v>8</v>
      </c>
      <c r="G17" s="21" t="s">
        <v>95</v>
      </c>
      <c r="H17" s="153" t="s">
        <v>96</v>
      </c>
      <c r="I17" s="11" t="s">
        <v>8</v>
      </c>
      <c r="J17" s="21" t="s">
        <v>95</v>
      </c>
      <c r="K17" s="153" t="s">
        <v>96</v>
      </c>
      <c r="L17" s="11" t="s">
        <v>8</v>
      </c>
      <c r="M17" s="21" t="s">
        <v>95</v>
      </c>
      <c r="N17" s="153" t="s">
        <v>96</v>
      </c>
      <c r="O17" s="11" t="s">
        <v>8</v>
      </c>
      <c r="P17" s="21" t="s">
        <v>95</v>
      </c>
      <c r="Q17" s="153" t="s">
        <v>96</v>
      </c>
      <c r="R17" s="11" t="s">
        <v>8</v>
      </c>
      <c r="S17" s="21" t="s">
        <v>95</v>
      </c>
      <c r="T17" s="153" t="s">
        <v>96</v>
      </c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</row>
    <row r="18" spans="1:36" ht="15.6" customHeight="1" x14ac:dyDescent="0.25">
      <c r="A18" s="78"/>
      <c r="B18" s="54" t="s">
        <v>99</v>
      </c>
      <c r="C18" s="11"/>
      <c r="D18" s="9"/>
      <c r="E18" s="9">
        <f t="shared" ref="E18:T18" si="0">PRODUCT(E6)</f>
        <v>10</v>
      </c>
      <c r="F18" s="7">
        <f t="shared" si="0"/>
        <v>24</v>
      </c>
      <c r="G18" s="7">
        <f t="shared" si="0"/>
        <v>36</v>
      </c>
      <c r="H18" s="99">
        <f t="shared" si="0"/>
        <v>0.66666666666666663</v>
      </c>
      <c r="I18" s="7">
        <f t="shared" si="0"/>
        <v>3</v>
      </c>
      <c r="J18" s="7">
        <f t="shared" si="0"/>
        <v>3</v>
      </c>
      <c r="K18" s="99">
        <f t="shared" si="0"/>
        <v>1</v>
      </c>
      <c r="L18" s="7">
        <f t="shared" si="0"/>
        <v>0</v>
      </c>
      <c r="M18" s="7">
        <f t="shared" si="0"/>
        <v>1</v>
      </c>
      <c r="N18" s="99">
        <f t="shared" si="0"/>
        <v>0</v>
      </c>
      <c r="O18" s="7">
        <f t="shared" si="0"/>
        <v>0</v>
      </c>
      <c r="P18" s="7">
        <f t="shared" si="0"/>
        <v>1</v>
      </c>
      <c r="Q18" s="99">
        <f t="shared" si="0"/>
        <v>0</v>
      </c>
      <c r="R18" s="7">
        <f t="shared" si="0"/>
        <v>27</v>
      </c>
      <c r="S18" s="7">
        <f t="shared" si="0"/>
        <v>41</v>
      </c>
      <c r="T18" s="99">
        <f t="shared" si="0"/>
        <v>0.65853658536585369</v>
      </c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</row>
    <row r="19" spans="1:36" ht="15.6" customHeight="1" x14ac:dyDescent="0.25">
      <c r="A19" s="78"/>
      <c r="B19" s="54" t="s">
        <v>100</v>
      </c>
      <c r="C19" s="11"/>
      <c r="D19" s="9"/>
      <c r="E19" s="9">
        <f>PRODUCT(E13)</f>
        <v>14</v>
      </c>
      <c r="F19" s="7">
        <f t="shared" ref="F19:T19" si="1">PRODUCT(F13)</f>
        <v>28</v>
      </c>
      <c r="G19" s="7">
        <f t="shared" si="1"/>
        <v>52</v>
      </c>
      <c r="H19" s="99">
        <f t="shared" si="1"/>
        <v>0.53846153846153844</v>
      </c>
      <c r="I19" s="7">
        <f t="shared" si="1"/>
        <v>2</v>
      </c>
      <c r="J19" s="7">
        <f t="shared" si="1"/>
        <v>2</v>
      </c>
      <c r="K19" s="99">
        <f t="shared" si="1"/>
        <v>1</v>
      </c>
      <c r="L19" s="7">
        <f t="shared" si="1"/>
        <v>2</v>
      </c>
      <c r="M19" s="7">
        <f t="shared" si="1"/>
        <v>2</v>
      </c>
      <c r="N19" s="99">
        <f t="shared" si="1"/>
        <v>1</v>
      </c>
      <c r="O19" s="7">
        <f t="shared" si="1"/>
        <v>2</v>
      </c>
      <c r="P19" s="7">
        <f t="shared" si="1"/>
        <v>2</v>
      </c>
      <c r="Q19" s="99">
        <f t="shared" si="1"/>
        <v>1</v>
      </c>
      <c r="R19" s="7">
        <f t="shared" si="1"/>
        <v>34</v>
      </c>
      <c r="S19" s="7">
        <f t="shared" si="1"/>
        <v>58</v>
      </c>
      <c r="T19" s="99">
        <f t="shared" si="1"/>
        <v>0.58620689655172409</v>
      </c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</row>
    <row r="20" spans="1:36" ht="15.6" customHeight="1" x14ac:dyDescent="0.25">
      <c r="A20" s="78"/>
      <c r="B20" s="77"/>
      <c r="C20" s="77"/>
      <c r="D20" s="77"/>
      <c r="E20" s="18"/>
      <c r="F20" s="77"/>
      <c r="G20" s="77"/>
      <c r="H20" s="156"/>
      <c r="I20" s="77"/>
      <c r="J20" s="77"/>
      <c r="K20" s="15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</row>
    <row r="21" spans="1:36" ht="15.6" customHeight="1" x14ac:dyDescent="0.25">
      <c r="A21" s="78"/>
      <c r="B21" s="77"/>
      <c r="C21" s="77"/>
      <c r="D21" s="77"/>
      <c r="E21" s="18"/>
      <c r="F21" s="77"/>
      <c r="G21" s="77"/>
      <c r="H21" s="156"/>
      <c r="I21" s="77"/>
      <c r="J21" s="77"/>
      <c r="K21" s="15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</row>
    <row r="22" spans="1:36" ht="15.6" customHeight="1" x14ac:dyDescent="0.25">
      <c r="A22" s="78"/>
      <c r="B22" s="77"/>
      <c r="C22" s="77"/>
      <c r="D22" s="77"/>
      <c r="E22" s="18"/>
      <c r="F22" s="77"/>
      <c r="G22" s="77"/>
      <c r="H22" s="156"/>
      <c r="I22" s="77"/>
      <c r="J22" s="77"/>
      <c r="K22" s="15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</row>
    <row r="23" spans="1:36" ht="15.6" customHeight="1" x14ac:dyDescent="0.25">
      <c r="A23" s="78"/>
      <c r="B23" s="77"/>
      <c r="C23" s="77"/>
      <c r="D23" s="77"/>
      <c r="E23" s="18"/>
      <c r="F23" s="77"/>
      <c r="G23" s="77"/>
      <c r="H23" s="156"/>
      <c r="I23" s="77"/>
      <c r="J23" s="77"/>
      <c r="K23" s="15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</row>
    <row r="24" spans="1:36" ht="15.6" customHeight="1" x14ac:dyDescent="0.25">
      <c r="A24" s="78"/>
      <c r="B24" s="77"/>
      <c r="C24" s="77"/>
      <c r="D24" s="77"/>
      <c r="E24" s="18"/>
      <c r="F24" s="77"/>
      <c r="G24" s="77"/>
      <c r="H24" s="156"/>
      <c r="I24" s="77"/>
      <c r="J24" s="77"/>
      <c r="K24" s="15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</row>
    <row r="25" spans="1:36" ht="15.6" customHeight="1" x14ac:dyDescent="0.25">
      <c r="A25" s="78"/>
      <c r="B25" s="77"/>
      <c r="C25" s="77"/>
      <c r="D25" s="77"/>
      <c r="E25" s="18"/>
      <c r="F25" s="77"/>
      <c r="G25" s="77"/>
      <c r="H25" s="156"/>
      <c r="I25" s="77"/>
      <c r="J25" s="77"/>
      <c r="K25" s="15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</row>
    <row r="26" spans="1:36" ht="15.6" customHeight="1" x14ac:dyDescent="0.25">
      <c r="A26" s="78"/>
      <c r="B26" s="77"/>
      <c r="C26" s="77"/>
      <c r="D26" s="77"/>
      <c r="E26" s="18"/>
      <c r="F26" s="77"/>
      <c r="G26" s="77"/>
      <c r="H26" s="156"/>
      <c r="I26" s="77"/>
      <c r="J26" s="77"/>
      <c r="K26" s="15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</row>
    <row r="27" spans="1:36" ht="15.6" customHeight="1" x14ac:dyDescent="0.25">
      <c r="A27" s="78"/>
      <c r="B27" s="77"/>
      <c r="C27" s="77"/>
      <c r="D27" s="77"/>
      <c r="E27" s="18"/>
      <c r="F27" s="77"/>
      <c r="G27" s="77"/>
      <c r="H27" s="156"/>
      <c r="I27" s="77"/>
      <c r="J27" s="77"/>
      <c r="K27" s="15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</row>
    <row r="28" spans="1:36" ht="15.6" customHeight="1" x14ac:dyDescent="0.25">
      <c r="A28" s="78"/>
      <c r="B28" s="77"/>
      <c r="C28" s="77"/>
      <c r="D28" s="77"/>
      <c r="E28" s="18"/>
      <c r="F28" s="77"/>
      <c r="G28" s="77"/>
      <c r="H28" s="156"/>
      <c r="I28" s="77"/>
      <c r="J28" s="77"/>
      <c r="K28" s="15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</row>
    <row r="29" spans="1:36" ht="15.6" customHeight="1" x14ac:dyDescent="0.25">
      <c r="A29" s="78"/>
      <c r="B29" s="77"/>
      <c r="C29" s="77"/>
      <c r="D29" s="77"/>
      <c r="E29" s="18"/>
      <c r="F29" s="77"/>
      <c r="G29" s="77"/>
      <c r="H29" s="156"/>
      <c r="I29" s="77"/>
      <c r="J29" s="77"/>
      <c r="K29" s="15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</row>
    <row r="30" spans="1:36" ht="15.6" customHeight="1" x14ac:dyDescent="0.25">
      <c r="A30" s="78"/>
      <c r="B30" s="77"/>
      <c r="C30" s="77"/>
      <c r="D30" s="77"/>
      <c r="E30" s="18"/>
      <c r="F30" s="77"/>
      <c r="G30" s="77"/>
      <c r="H30" s="156"/>
      <c r="I30" s="77"/>
      <c r="J30" s="77"/>
      <c r="K30" s="15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</row>
    <row r="31" spans="1:36" ht="15.6" customHeight="1" x14ac:dyDescent="0.25">
      <c r="A31" s="78"/>
      <c r="B31" s="77"/>
      <c r="C31" s="77"/>
      <c r="D31" s="77"/>
      <c r="E31" s="18"/>
      <c r="F31" s="77"/>
      <c r="G31" s="77"/>
      <c r="H31" s="156"/>
      <c r="I31" s="77"/>
      <c r="J31" s="77"/>
      <c r="K31" s="15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</row>
    <row r="32" spans="1:36" ht="15.6" customHeight="1" x14ac:dyDescent="0.25">
      <c r="A32" s="78"/>
      <c r="B32" s="77"/>
      <c r="C32" s="77"/>
      <c r="D32" s="77"/>
      <c r="E32" s="18"/>
      <c r="F32" s="77"/>
      <c r="G32" s="77"/>
      <c r="H32" s="156"/>
      <c r="I32" s="77"/>
      <c r="J32" s="77"/>
      <c r="K32" s="15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</row>
    <row r="33" spans="1:36" ht="15.6" customHeight="1" x14ac:dyDescent="0.25">
      <c r="A33" s="78"/>
      <c r="B33" s="77"/>
      <c r="C33" s="77"/>
      <c r="D33" s="77"/>
      <c r="E33" s="18"/>
      <c r="F33" s="77"/>
      <c r="G33" s="77"/>
      <c r="H33" s="156"/>
      <c r="I33" s="77"/>
      <c r="J33" s="77"/>
      <c r="K33" s="15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</row>
    <row r="34" spans="1:36" ht="15.6" customHeight="1" x14ac:dyDescent="0.25">
      <c r="A34" s="78"/>
      <c r="B34" s="77"/>
      <c r="C34" s="77"/>
      <c r="D34" s="77"/>
      <c r="E34" s="18"/>
      <c r="F34" s="77"/>
      <c r="G34" s="77"/>
      <c r="H34" s="156"/>
      <c r="I34" s="77"/>
      <c r="J34" s="77"/>
      <c r="K34" s="15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</row>
    <row r="35" spans="1:36" ht="15.6" customHeight="1" x14ac:dyDescent="0.25">
      <c r="A35" s="78"/>
      <c r="B35" s="77"/>
      <c r="C35" s="77"/>
      <c r="D35" s="77"/>
      <c r="E35" s="18"/>
      <c r="F35" s="77"/>
      <c r="G35" s="77"/>
      <c r="H35" s="156"/>
      <c r="I35" s="77"/>
      <c r="J35" s="77"/>
      <c r="K35" s="15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</row>
    <row r="36" spans="1:36" ht="15.6" customHeight="1" x14ac:dyDescent="0.25">
      <c r="A36" s="78"/>
      <c r="B36" s="77"/>
      <c r="C36" s="77"/>
      <c r="D36" s="77"/>
      <c r="E36" s="18"/>
      <c r="F36" s="77"/>
      <c r="G36" s="77"/>
      <c r="H36" s="156"/>
      <c r="I36" s="77"/>
      <c r="J36" s="77"/>
      <c r="K36" s="15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</row>
    <row r="37" spans="1:36" ht="15.6" customHeight="1" x14ac:dyDescent="0.25">
      <c r="A37" s="78"/>
      <c r="B37" s="77"/>
      <c r="C37" s="77"/>
      <c r="D37" s="77"/>
      <c r="E37" s="18"/>
      <c r="F37" s="77"/>
      <c r="G37" s="77"/>
      <c r="H37" s="156"/>
      <c r="I37" s="77"/>
      <c r="J37" s="77"/>
      <c r="K37" s="15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</row>
    <row r="38" spans="1:36" ht="15.6" customHeight="1" x14ac:dyDescent="0.25">
      <c r="A38" s="78"/>
      <c r="B38" s="77"/>
      <c r="C38" s="77"/>
      <c r="D38" s="77"/>
      <c r="E38" s="18"/>
      <c r="F38" s="77"/>
      <c r="G38" s="77"/>
      <c r="H38" s="156"/>
      <c r="I38" s="77"/>
      <c r="J38" s="77"/>
      <c r="K38" s="15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</row>
    <row r="39" spans="1:36" ht="15.6" customHeight="1" x14ac:dyDescent="0.25">
      <c r="A39" s="78"/>
      <c r="B39" s="77"/>
      <c r="C39" s="77"/>
      <c r="D39" s="77"/>
      <c r="E39" s="18"/>
      <c r="F39" s="77"/>
      <c r="G39" s="77"/>
      <c r="H39" s="156"/>
      <c r="I39" s="77"/>
      <c r="J39" s="77"/>
      <c r="K39" s="15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</row>
    <row r="40" spans="1:36" ht="15.6" customHeight="1" x14ac:dyDescent="0.25">
      <c r="A40" s="78"/>
      <c r="B40" s="77"/>
      <c r="C40" s="77"/>
      <c r="D40" s="77"/>
      <c r="E40" s="18"/>
      <c r="F40" s="77"/>
      <c r="G40" s="77"/>
      <c r="H40" s="156"/>
      <c r="I40" s="77"/>
      <c r="J40" s="77"/>
      <c r="K40" s="15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</row>
    <row r="41" spans="1:36" s="137" customFormat="1" ht="15.6" customHeight="1" x14ac:dyDescent="0.25">
      <c r="A41" s="136"/>
      <c r="B41" s="77"/>
      <c r="C41" s="77"/>
      <c r="D41" s="77"/>
      <c r="E41" s="18"/>
      <c r="F41" s="77"/>
      <c r="G41" s="77"/>
      <c r="H41" s="156"/>
      <c r="I41" s="77"/>
      <c r="J41" s="77"/>
      <c r="K41" s="15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</row>
    <row r="42" spans="1:36" s="137" customFormat="1" ht="15.6" customHeight="1" x14ac:dyDescent="0.25">
      <c r="A42" s="136"/>
      <c r="B42" s="77"/>
      <c r="C42" s="77"/>
      <c r="D42" s="77"/>
      <c r="E42" s="18"/>
      <c r="F42" s="77"/>
      <c r="G42" s="77"/>
      <c r="H42" s="156"/>
      <c r="I42" s="77"/>
      <c r="J42" s="77"/>
      <c r="K42" s="15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</row>
    <row r="43" spans="1:36" ht="15.6" customHeight="1" x14ac:dyDescent="0.25">
      <c r="A43" s="78"/>
      <c r="B43" s="77"/>
      <c r="C43" s="77"/>
      <c r="D43" s="77"/>
      <c r="E43" s="18"/>
      <c r="F43" s="77"/>
      <c r="G43" s="77"/>
      <c r="H43" s="156"/>
      <c r="I43" s="77"/>
      <c r="J43" s="77"/>
      <c r="K43" s="15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</row>
    <row r="44" spans="1:36" ht="15.6" customHeight="1" x14ac:dyDescent="0.25">
      <c r="A44" s="78"/>
      <c r="B44" s="77"/>
      <c r="C44" s="77"/>
      <c r="D44" s="77"/>
      <c r="E44" s="18"/>
      <c r="F44" s="77"/>
      <c r="G44" s="77"/>
      <c r="H44" s="156"/>
      <c r="I44" s="77"/>
      <c r="J44" s="77"/>
      <c r="K44" s="15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</row>
    <row r="45" spans="1:36" ht="15.6" customHeight="1" x14ac:dyDescent="0.25">
      <c r="A45" s="78"/>
      <c r="B45" s="77"/>
      <c r="C45" s="77"/>
      <c r="D45" s="77"/>
      <c r="E45" s="18"/>
      <c r="F45" s="77"/>
      <c r="G45" s="77"/>
      <c r="H45" s="156"/>
      <c r="I45" s="77"/>
      <c r="J45" s="77"/>
      <c r="K45" s="15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</row>
    <row r="46" spans="1:36" ht="15.6" customHeight="1" x14ac:dyDescent="0.25">
      <c r="A46" s="78"/>
      <c r="B46" s="77"/>
      <c r="C46" s="77"/>
      <c r="D46" s="77"/>
      <c r="E46" s="18"/>
      <c r="F46" s="77"/>
      <c r="G46" s="77"/>
      <c r="H46" s="156"/>
      <c r="I46" s="77"/>
      <c r="J46" s="77"/>
      <c r="K46" s="15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</row>
    <row r="47" spans="1:36" ht="15.6" customHeight="1" x14ac:dyDescent="0.25">
      <c r="A47" s="78"/>
      <c r="B47" s="77"/>
      <c r="C47" s="77"/>
      <c r="D47" s="77"/>
      <c r="E47" s="18"/>
      <c r="F47" s="77"/>
      <c r="G47" s="77"/>
      <c r="H47" s="156"/>
      <c r="I47" s="77"/>
      <c r="J47" s="77"/>
      <c r="K47" s="15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</row>
    <row r="48" spans="1:36" ht="15.6" customHeight="1" x14ac:dyDescent="0.25">
      <c r="A48" s="78"/>
      <c r="B48" s="77"/>
      <c r="C48" s="77"/>
      <c r="D48" s="77"/>
      <c r="E48" s="18"/>
      <c r="F48" s="77"/>
      <c r="G48" s="77"/>
      <c r="H48" s="156"/>
      <c r="I48" s="77"/>
      <c r="J48" s="77"/>
      <c r="K48" s="15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</row>
    <row r="49" spans="1:36" ht="15.6" customHeight="1" x14ac:dyDescent="0.25">
      <c r="A49" s="78"/>
      <c r="B49" s="77"/>
      <c r="C49" s="77"/>
      <c r="D49" s="77"/>
      <c r="E49" s="18"/>
      <c r="F49" s="77"/>
      <c r="G49" s="77"/>
      <c r="H49" s="156"/>
      <c r="I49" s="77"/>
      <c r="J49" s="77"/>
      <c r="K49" s="15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</row>
    <row r="50" spans="1:36" ht="15.6" customHeight="1" x14ac:dyDescent="0.25">
      <c r="A50" s="78"/>
      <c r="B50" s="77"/>
      <c r="C50" s="77"/>
      <c r="D50" s="77"/>
      <c r="E50" s="18"/>
      <c r="F50" s="77"/>
      <c r="G50" s="77"/>
      <c r="H50" s="156"/>
      <c r="I50" s="77"/>
      <c r="J50" s="77"/>
      <c r="K50" s="15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</row>
    <row r="51" spans="1:36" ht="15.6" customHeight="1" x14ac:dyDescent="0.25">
      <c r="A51" s="78"/>
      <c r="B51" s="77"/>
      <c r="C51" s="77"/>
      <c r="D51" s="77"/>
      <c r="E51" s="18"/>
      <c r="F51" s="77"/>
      <c r="G51" s="77"/>
      <c r="H51" s="156"/>
      <c r="I51" s="77"/>
      <c r="J51" s="77"/>
      <c r="K51" s="15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</row>
    <row r="52" spans="1:36" ht="15.6" customHeight="1" x14ac:dyDescent="0.25">
      <c r="A52" s="78"/>
      <c r="B52" s="77"/>
      <c r="C52" s="77"/>
      <c r="D52" s="77"/>
      <c r="E52" s="18"/>
      <c r="F52" s="77"/>
      <c r="G52" s="77"/>
      <c r="H52" s="156"/>
      <c r="I52" s="77"/>
      <c r="J52" s="77"/>
      <c r="K52" s="15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</row>
    <row r="53" spans="1:36" ht="15.6" customHeight="1" x14ac:dyDescent="0.25">
      <c r="A53" s="78"/>
      <c r="B53" s="77"/>
      <c r="C53" s="77"/>
      <c r="D53" s="77"/>
      <c r="E53" s="18"/>
      <c r="F53" s="77"/>
      <c r="G53" s="77"/>
      <c r="H53" s="156"/>
      <c r="I53" s="77"/>
      <c r="J53" s="77"/>
      <c r="K53" s="15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</row>
    <row r="54" spans="1:36" ht="15.6" customHeight="1" x14ac:dyDescent="0.25">
      <c r="A54" s="78"/>
      <c r="B54" s="77"/>
      <c r="C54" s="77"/>
      <c r="D54" s="77"/>
      <c r="E54" s="18"/>
      <c r="F54" s="77"/>
      <c r="G54" s="77"/>
      <c r="H54" s="156"/>
      <c r="I54" s="77"/>
      <c r="J54" s="77"/>
      <c r="K54" s="15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</row>
    <row r="55" spans="1:36" ht="15.6" customHeight="1" x14ac:dyDescent="0.25">
      <c r="A55" s="78"/>
      <c r="B55" s="77"/>
      <c r="C55" s="77"/>
      <c r="D55" s="77"/>
      <c r="E55" s="18"/>
      <c r="F55" s="77"/>
      <c r="G55" s="77"/>
      <c r="H55" s="156"/>
      <c r="I55" s="77"/>
      <c r="J55" s="77"/>
      <c r="K55" s="15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</row>
    <row r="56" spans="1:36" ht="15.6" customHeight="1" x14ac:dyDescent="0.25">
      <c r="A56" s="78"/>
      <c r="B56" s="77"/>
      <c r="C56" s="77"/>
      <c r="D56" s="77"/>
      <c r="E56" s="18"/>
      <c r="F56" s="77"/>
      <c r="G56" s="77"/>
      <c r="H56" s="156"/>
      <c r="I56" s="77"/>
      <c r="J56" s="77"/>
      <c r="K56" s="15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</row>
    <row r="57" spans="1:36" ht="15.6" customHeight="1" x14ac:dyDescent="0.25">
      <c r="A57" s="78"/>
      <c r="B57" s="77"/>
      <c r="C57" s="77"/>
      <c r="D57" s="77"/>
      <c r="E57" s="18"/>
      <c r="F57" s="77"/>
      <c r="G57" s="77"/>
      <c r="H57" s="156"/>
      <c r="I57" s="77"/>
      <c r="J57" s="77"/>
      <c r="K57" s="15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</row>
    <row r="58" spans="1:36" ht="15.6" customHeight="1" x14ac:dyDescent="0.25">
      <c r="A58" s="78"/>
      <c r="B58" s="77"/>
      <c r="C58" s="77"/>
      <c r="D58" s="77"/>
      <c r="E58" s="18"/>
      <c r="F58" s="77"/>
      <c r="G58" s="77"/>
      <c r="H58" s="156"/>
      <c r="I58" s="77"/>
      <c r="J58" s="77"/>
      <c r="K58" s="15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</row>
    <row r="59" spans="1:36" ht="15.6" customHeight="1" x14ac:dyDescent="0.25">
      <c r="A59" s="78"/>
      <c r="B59" s="77"/>
      <c r="C59" s="77"/>
      <c r="D59" s="77"/>
      <c r="E59" s="18"/>
      <c r="F59" s="77"/>
      <c r="G59" s="77"/>
      <c r="H59" s="156"/>
      <c r="I59" s="77"/>
      <c r="J59" s="77"/>
      <c r="K59" s="15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</row>
    <row r="60" spans="1:36" ht="15.6" customHeight="1" x14ac:dyDescent="0.25">
      <c r="A60" s="78"/>
      <c r="B60" s="77"/>
      <c r="C60" s="77"/>
      <c r="D60" s="77"/>
      <c r="E60" s="18"/>
      <c r="F60" s="77"/>
      <c r="G60" s="77"/>
      <c r="H60" s="156"/>
      <c r="I60" s="77"/>
      <c r="J60" s="77"/>
      <c r="K60" s="15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</row>
    <row r="61" spans="1:36" ht="15.6" customHeight="1" x14ac:dyDescent="0.25">
      <c r="A61" s="78"/>
      <c r="B61" s="77"/>
      <c r="C61" s="77"/>
      <c r="D61" s="77"/>
      <c r="E61" s="18"/>
      <c r="F61" s="77"/>
      <c r="G61" s="77"/>
      <c r="H61" s="156"/>
      <c r="I61" s="77"/>
      <c r="J61" s="77"/>
      <c r="K61" s="15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</row>
    <row r="62" spans="1:36" ht="15.6" customHeight="1" x14ac:dyDescent="0.25">
      <c r="A62" s="78"/>
      <c r="B62" s="77"/>
      <c r="C62" s="77"/>
      <c r="D62" s="77"/>
      <c r="E62" s="18"/>
      <c r="F62" s="77"/>
      <c r="G62" s="77"/>
      <c r="H62" s="156"/>
      <c r="I62" s="77"/>
      <c r="J62" s="77"/>
      <c r="K62" s="15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</row>
    <row r="63" spans="1:36" ht="15.6" customHeight="1" x14ac:dyDescent="0.25">
      <c r="A63" s="78"/>
      <c r="B63" s="77"/>
      <c r="C63" s="77"/>
      <c r="D63" s="77"/>
      <c r="E63" s="18"/>
      <c r="F63" s="77"/>
      <c r="G63" s="77"/>
      <c r="H63" s="156"/>
      <c r="I63" s="77"/>
      <c r="J63" s="77"/>
      <c r="K63" s="15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</row>
    <row r="64" spans="1:36" ht="15.6" customHeight="1" x14ac:dyDescent="0.25">
      <c r="A64" s="78"/>
      <c r="B64" s="77"/>
      <c r="C64" s="77"/>
      <c r="D64" s="77"/>
      <c r="E64" s="18"/>
      <c r="F64" s="77"/>
      <c r="G64" s="77"/>
      <c r="H64" s="156"/>
      <c r="I64" s="77"/>
      <c r="J64" s="77"/>
      <c r="K64" s="15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</row>
    <row r="65" spans="1:36" s="137" customFormat="1" ht="15.6" customHeight="1" x14ac:dyDescent="0.25">
      <c r="A65" s="136"/>
      <c r="B65" s="77"/>
      <c r="C65" s="77"/>
      <c r="D65" s="77"/>
      <c r="E65" s="18"/>
      <c r="F65" s="77"/>
      <c r="G65" s="77"/>
      <c r="H65" s="156"/>
      <c r="I65" s="77"/>
      <c r="J65" s="77"/>
      <c r="K65" s="15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</row>
    <row r="66" spans="1:36" s="137" customFormat="1" ht="15.6" customHeight="1" x14ac:dyDescent="0.25">
      <c r="A66" s="136"/>
      <c r="B66" s="77"/>
      <c r="C66" s="77"/>
      <c r="D66" s="77"/>
      <c r="E66" s="18"/>
      <c r="F66" s="77"/>
      <c r="G66" s="77"/>
      <c r="H66" s="156"/>
      <c r="I66" s="77"/>
      <c r="J66" s="77"/>
      <c r="K66" s="15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</row>
    <row r="67" spans="1:36" s="137" customFormat="1" ht="15.6" customHeight="1" x14ac:dyDescent="0.25">
      <c r="A67" s="136"/>
      <c r="B67" s="77"/>
      <c r="C67" s="77"/>
      <c r="D67" s="77"/>
      <c r="E67" s="18"/>
      <c r="F67" s="77"/>
      <c r="G67" s="77"/>
      <c r="H67" s="156"/>
      <c r="I67" s="77"/>
      <c r="J67" s="77"/>
      <c r="K67" s="15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</row>
    <row r="68" spans="1:36" s="137" customFormat="1" ht="15.6" customHeight="1" x14ac:dyDescent="0.25">
      <c r="A68" s="136"/>
      <c r="B68" s="77"/>
      <c r="C68" s="77"/>
      <c r="D68" s="77"/>
      <c r="E68" s="18"/>
      <c r="F68" s="77"/>
      <c r="G68" s="77"/>
      <c r="H68" s="156"/>
      <c r="I68" s="77"/>
      <c r="J68" s="77"/>
      <c r="K68" s="15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</row>
    <row r="69" spans="1:36" s="137" customFormat="1" ht="15.6" customHeight="1" x14ac:dyDescent="0.25">
      <c r="A69" s="136"/>
      <c r="B69" s="77"/>
      <c r="C69" s="77"/>
      <c r="D69" s="77"/>
      <c r="E69" s="18"/>
      <c r="F69" s="77"/>
      <c r="G69" s="77"/>
      <c r="H69" s="156"/>
      <c r="I69" s="77"/>
      <c r="J69" s="77"/>
      <c r="K69" s="15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</row>
    <row r="70" spans="1:36" s="137" customFormat="1" ht="15.6" customHeight="1" x14ac:dyDescent="0.25">
      <c r="A70" s="136"/>
      <c r="B70" s="77"/>
      <c r="C70" s="77"/>
      <c r="D70" s="77"/>
      <c r="E70" s="18"/>
      <c r="F70" s="77"/>
      <c r="G70" s="77"/>
      <c r="H70" s="156"/>
      <c r="I70" s="77"/>
      <c r="J70" s="77"/>
      <c r="K70" s="15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</row>
    <row r="71" spans="1:36" s="137" customFormat="1" ht="15.6" customHeight="1" x14ac:dyDescent="0.25">
      <c r="A71" s="136"/>
      <c r="B71" s="77"/>
      <c r="C71" s="77"/>
      <c r="D71" s="77"/>
      <c r="E71" s="18"/>
      <c r="F71" s="77"/>
      <c r="G71" s="77"/>
      <c r="H71" s="156"/>
      <c r="I71" s="77"/>
      <c r="J71" s="77"/>
      <c r="K71" s="15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</row>
    <row r="72" spans="1:36" s="137" customFormat="1" ht="15.6" customHeight="1" x14ac:dyDescent="0.25">
      <c r="A72" s="136"/>
      <c r="B72" s="77"/>
      <c r="C72" s="77"/>
      <c r="D72" s="77"/>
      <c r="E72" s="18"/>
      <c r="F72" s="77"/>
      <c r="G72" s="77"/>
      <c r="H72" s="156"/>
      <c r="I72" s="77"/>
      <c r="J72" s="77"/>
      <c r="K72" s="15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</row>
    <row r="73" spans="1:36" s="137" customFormat="1" ht="15.6" customHeight="1" x14ac:dyDescent="0.25">
      <c r="A73" s="136"/>
      <c r="B73" s="77"/>
      <c r="C73" s="77"/>
      <c r="D73" s="77"/>
      <c r="E73" s="18"/>
      <c r="F73" s="77"/>
      <c r="G73" s="77"/>
      <c r="H73" s="156"/>
      <c r="I73" s="77"/>
      <c r="J73" s="77"/>
      <c r="K73" s="15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</row>
    <row r="74" spans="1:36" s="137" customFormat="1" ht="15.6" customHeight="1" x14ac:dyDescent="0.25">
      <c r="A74" s="136"/>
      <c r="B74" s="77"/>
      <c r="C74" s="77"/>
      <c r="D74" s="77"/>
      <c r="E74" s="18"/>
      <c r="F74" s="77"/>
      <c r="G74" s="77"/>
      <c r="H74" s="156"/>
      <c r="I74" s="77"/>
      <c r="J74" s="77"/>
      <c r="K74" s="15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</row>
    <row r="75" spans="1:36" s="137" customFormat="1" ht="15.6" customHeight="1" x14ac:dyDescent="0.25">
      <c r="A75" s="136"/>
      <c r="B75" s="77"/>
      <c r="C75" s="77"/>
      <c r="D75" s="77"/>
      <c r="E75" s="18"/>
      <c r="F75" s="77"/>
      <c r="G75" s="77"/>
      <c r="H75" s="156"/>
      <c r="I75" s="77"/>
      <c r="J75" s="77"/>
      <c r="K75" s="15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</row>
    <row r="76" spans="1:36" s="137" customFormat="1" ht="15.6" customHeight="1" x14ac:dyDescent="0.25">
      <c r="A76" s="136"/>
      <c r="B76" s="16"/>
      <c r="C76" s="16"/>
      <c r="D76" s="16"/>
      <c r="E76" s="10"/>
      <c r="F76" s="16"/>
      <c r="G76" s="16"/>
      <c r="H76" s="158"/>
      <c r="I76" s="16"/>
      <c r="J76" s="16"/>
      <c r="K76" s="159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77"/>
      <c r="AE76" s="77"/>
      <c r="AF76" s="77"/>
      <c r="AG76" s="77"/>
      <c r="AH76" s="77"/>
      <c r="AI76" s="77"/>
      <c r="AJ76" s="77"/>
    </row>
    <row r="77" spans="1:36" s="137" customFormat="1" ht="15.6" customHeight="1" x14ac:dyDescent="0.25">
      <c r="A77" s="136"/>
      <c r="B77" s="16"/>
      <c r="C77" s="16"/>
      <c r="D77" s="16"/>
      <c r="E77" s="10"/>
      <c r="F77" s="16"/>
      <c r="G77" s="16"/>
      <c r="H77" s="158"/>
      <c r="I77" s="16"/>
      <c r="J77" s="16"/>
      <c r="K77" s="159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77"/>
      <c r="AE77" s="77"/>
      <c r="AF77" s="77"/>
      <c r="AG77" s="77"/>
      <c r="AH77" s="77"/>
      <c r="AI77" s="77"/>
      <c r="AJ77" s="77"/>
    </row>
    <row r="78" spans="1:36" s="137" customFormat="1" ht="15.6" customHeight="1" x14ac:dyDescent="0.25">
      <c r="A78" s="136"/>
      <c r="B78" s="16"/>
      <c r="C78" s="16"/>
      <c r="D78" s="16"/>
      <c r="E78" s="10"/>
      <c r="F78" s="16"/>
      <c r="G78" s="16"/>
      <c r="H78" s="158"/>
      <c r="I78" s="16"/>
      <c r="J78" s="16"/>
      <c r="K78" s="159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77"/>
      <c r="AE78" s="77"/>
      <c r="AF78" s="77"/>
      <c r="AG78" s="77"/>
      <c r="AH78" s="77"/>
      <c r="AI78" s="77"/>
      <c r="AJ78" s="77"/>
    </row>
    <row r="79" spans="1:36" s="137" customFormat="1" ht="15.6" customHeight="1" x14ac:dyDescent="0.25">
      <c r="A79" s="136"/>
      <c r="B79" s="16"/>
      <c r="C79" s="16"/>
      <c r="D79" s="16"/>
      <c r="E79" s="10"/>
      <c r="F79" s="16"/>
      <c r="G79" s="16"/>
      <c r="H79" s="158"/>
      <c r="I79" s="16"/>
      <c r="J79" s="16"/>
      <c r="K79" s="159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77"/>
      <c r="AE79" s="77"/>
      <c r="AF79" s="77"/>
      <c r="AG79" s="77"/>
      <c r="AH79" s="77"/>
      <c r="AI79" s="77"/>
      <c r="AJ79" s="77"/>
    </row>
    <row r="80" spans="1:36" s="137" customFormat="1" ht="15.6" customHeight="1" x14ac:dyDescent="0.25">
      <c r="A80" s="136"/>
      <c r="B80" s="16"/>
      <c r="C80" s="16"/>
      <c r="D80" s="16"/>
      <c r="E80" s="10"/>
      <c r="F80" s="16"/>
      <c r="G80" s="16"/>
      <c r="H80" s="158"/>
      <c r="I80" s="16"/>
      <c r="J80" s="16"/>
      <c r="K80" s="159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77"/>
      <c r="AE80" s="77"/>
      <c r="AF80" s="77"/>
      <c r="AG80" s="77"/>
      <c r="AH80" s="77"/>
      <c r="AI80" s="77"/>
      <c r="AJ80" s="77"/>
    </row>
    <row r="81" spans="1:36" s="137" customFormat="1" ht="15.6" customHeight="1" x14ac:dyDescent="0.25">
      <c r="A81" s="136"/>
      <c r="B81" s="16"/>
      <c r="C81" s="16"/>
      <c r="D81" s="16"/>
      <c r="E81" s="10"/>
      <c r="F81" s="16"/>
      <c r="G81" s="16"/>
      <c r="H81" s="158"/>
      <c r="I81" s="16"/>
      <c r="J81" s="16"/>
      <c r="K81" s="159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77"/>
      <c r="AE81" s="77"/>
      <c r="AF81" s="77"/>
      <c r="AG81" s="77"/>
      <c r="AH81" s="77"/>
      <c r="AI81" s="77"/>
      <c r="AJ81" s="77"/>
    </row>
    <row r="82" spans="1:36" s="137" customFormat="1" ht="15.6" customHeight="1" x14ac:dyDescent="0.25">
      <c r="A82" s="136"/>
      <c r="B82" s="16"/>
      <c r="C82" s="16"/>
      <c r="D82" s="16"/>
      <c r="E82" s="10"/>
      <c r="F82" s="16"/>
      <c r="G82" s="16"/>
      <c r="H82" s="158"/>
      <c r="I82" s="16"/>
      <c r="J82" s="16"/>
      <c r="K82" s="159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77"/>
      <c r="AE82" s="77"/>
      <c r="AF82" s="77"/>
      <c r="AG82" s="77"/>
      <c r="AH82" s="77"/>
      <c r="AI82" s="77"/>
      <c r="AJ82" s="77"/>
    </row>
    <row r="83" spans="1:36" s="137" customFormat="1" ht="15.6" customHeight="1" x14ac:dyDescent="0.25">
      <c r="A83" s="136"/>
      <c r="B83" s="16"/>
      <c r="C83" s="16"/>
      <c r="D83" s="16"/>
      <c r="E83" s="10"/>
      <c r="F83" s="16"/>
      <c r="G83" s="16"/>
      <c r="H83" s="158"/>
      <c r="I83" s="16"/>
      <c r="J83" s="16"/>
      <c r="K83" s="159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77"/>
      <c r="AE83" s="77"/>
      <c r="AF83" s="77"/>
      <c r="AG83" s="77"/>
      <c r="AH83" s="77"/>
      <c r="AI83" s="77"/>
      <c r="AJ83" s="77"/>
    </row>
    <row r="84" spans="1:36" s="137" customFormat="1" ht="15.6" customHeight="1" x14ac:dyDescent="0.25">
      <c r="A84" s="136"/>
      <c r="B84" s="16"/>
      <c r="C84" s="16"/>
      <c r="D84" s="16"/>
      <c r="E84" s="10"/>
      <c r="F84" s="16"/>
      <c r="G84" s="16"/>
      <c r="H84" s="158"/>
      <c r="I84" s="16"/>
      <c r="J84" s="16"/>
      <c r="K84" s="159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77"/>
      <c r="AE84" s="77"/>
      <c r="AF84" s="77"/>
      <c r="AG84" s="77"/>
      <c r="AH84" s="77"/>
      <c r="AI84" s="77"/>
      <c r="AJ84" s="77"/>
    </row>
    <row r="85" spans="1:36" s="137" customFormat="1" ht="15.6" customHeight="1" x14ac:dyDescent="0.25">
      <c r="A85" s="136"/>
      <c r="B85" s="16"/>
      <c r="C85" s="16"/>
      <c r="D85" s="16"/>
      <c r="E85" s="10"/>
      <c r="F85" s="16"/>
      <c r="G85" s="16"/>
      <c r="H85" s="158"/>
      <c r="I85" s="16"/>
      <c r="J85" s="16"/>
      <c r="K85" s="159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77"/>
      <c r="AE85" s="77"/>
      <c r="AF85" s="77"/>
      <c r="AG85" s="77"/>
      <c r="AH85" s="77"/>
      <c r="AI85" s="77"/>
      <c r="AJ85" s="77"/>
    </row>
    <row r="86" spans="1:36" s="137" customFormat="1" ht="15.6" customHeight="1" x14ac:dyDescent="0.25">
      <c r="A86" s="136"/>
      <c r="B86" s="16"/>
      <c r="C86" s="16"/>
      <c r="D86" s="16"/>
      <c r="E86" s="10"/>
      <c r="F86" s="16"/>
      <c r="G86" s="16"/>
      <c r="H86" s="158"/>
      <c r="I86" s="16"/>
      <c r="J86" s="16"/>
      <c r="K86" s="159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77"/>
      <c r="AE86" s="77"/>
      <c r="AF86" s="77"/>
      <c r="AG86" s="77"/>
      <c r="AH86" s="77"/>
      <c r="AI86" s="77"/>
      <c r="AJ86" s="77"/>
    </row>
    <row r="87" spans="1:36" s="137" customFormat="1" ht="15.6" customHeight="1" x14ac:dyDescent="0.25">
      <c r="A87" s="136"/>
      <c r="B87" s="16"/>
      <c r="C87" s="16"/>
      <c r="D87" s="16"/>
      <c r="E87" s="10"/>
      <c r="F87" s="16"/>
      <c r="G87" s="16"/>
      <c r="H87" s="158"/>
      <c r="I87" s="16"/>
      <c r="J87" s="16"/>
      <c r="K87" s="159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77"/>
      <c r="AE87" s="77"/>
      <c r="AF87" s="77"/>
      <c r="AG87" s="77"/>
      <c r="AH87" s="77"/>
      <c r="AI87" s="77"/>
      <c r="AJ87" s="77"/>
    </row>
    <row r="88" spans="1:36" s="137" customFormat="1" ht="15.6" customHeight="1" x14ac:dyDescent="0.25">
      <c r="A88" s="136"/>
      <c r="B88" s="16"/>
      <c r="C88" s="16"/>
      <c r="D88" s="16"/>
      <c r="E88" s="10"/>
      <c r="F88" s="16"/>
      <c r="G88" s="16"/>
      <c r="H88" s="158"/>
      <c r="I88" s="16"/>
      <c r="J88" s="16"/>
      <c r="K88" s="159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77"/>
      <c r="AE88" s="77"/>
      <c r="AF88" s="77"/>
      <c r="AG88" s="77"/>
      <c r="AH88" s="77"/>
      <c r="AI88" s="77"/>
      <c r="AJ88" s="77"/>
    </row>
    <row r="89" spans="1:36" s="137" customFormat="1" ht="15.6" customHeight="1" x14ac:dyDescent="0.25">
      <c r="A89" s="136"/>
      <c r="B89" s="16"/>
      <c r="C89" s="16"/>
      <c r="D89" s="16"/>
      <c r="E89" s="10"/>
      <c r="F89" s="16"/>
      <c r="G89" s="16"/>
      <c r="H89" s="158"/>
      <c r="I89" s="16"/>
      <c r="J89" s="16"/>
      <c r="K89" s="159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77"/>
      <c r="AE89" s="77"/>
      <c r="AF89" s="77"/>
      <c r="AG89" s="77"/>
      <c r="AH89" s="77"/>
      <c r="AI89" s="77"/>
      <c r="AJ89" s="77"/>
    </row>
    <row r="90" spans="1:36" s="137" customFormat="1" ht="15.6" customHeight="1" x14ac:dyDescent="0.25">
      <c r="A90" s="136"/>
      <c r="B90" s="16"/>
      <c r="C90" s="16"/>
      <c r="D90" s="16"/>
      <c r="E90" s="10"/>
      <c r="F90" s="16"/>
      <c r="G90" s="16"/>
      <c r="H90" s="158"/>
      <c r="I90" s="16"/>
      <c r="J90" s="16"/>
      <c r="K90" s="159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77"/>
      <c r="AE90" s="77"/>
      <c r="AF90" s="77"/>
      <c r="AG90" s="77"/>
      <c r="AH90" s="77"/>
      <c r="AI90" s="77"/>
      <c r="AJ90" s="77"/>
    </row>
    <row r="91" spans="1:36" s="137" customFormat="1" ht="15.6" customHeight="1" x14ac:dyDescent="0.25">
      <c r="A91" s="136"/>
      <c r="B91" s="16"/>
      <c r="C91" s="16"/>
      <c r="D91" s="16"/>
      <c r="E91" s="10"/>
      <c r="F91" s="16"/>
      <c r="G91" s="16"/>
      <c r="H91" s="158"/>
      <c r="I91" s="16"/>
      <c r="J91" s="16"/>
      <c r="K91" s="159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77"/>
      <c r="AE91" s="77"/>
      <c r="AF91" s="77"/>
      <c r="AG91" s="77"/>
      <c r="AH91" s="77"/>
      <c r="AI91" s="77"/>
      <c r="AJ91" s="77"/>
    </row>
    <row r="92" spans="1:36" s="137" customFormat="1" ht="15.6" customHeight="1" x14ac:dyDescent="0.25">
      <c r="A92" s="136"/>
      <c r="B92" s="16"/>
      <c r="C92" s="16"/>
      <c r="D92" s="16"/>
      <c r="E92" s="10"/>
      <c r="F92" s="16"/>
      <c r="G92" s="16"/>
      <c r="H92" s="158"/>
      <c r="I92" s="16"/>
      <c r="J92" s="16"/>
      <c r="K92" s="159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77"/>
      <c r="AE92" s="77"/>
      <c r="AF92" s="77"/>
      <c r="AG92" s="77"/>
      <c r="AH92" s="77"/>
      <c r="AI92" s="77"/>
      <c r="AJ92" s="77"/>
    </row>
    <row r="93" spans="1:36" s="137" customFormat="1" ht="15.6" customHeight="1" x14ac:dyDescent="0.25">
      <c r="A93" s="136"/>
      <c r="B93" s="16"/>
      <c r="C93" s="16"/>
      <c r="D93" s="16"/>
      <c r="E93" s="10"/>
      <c r="F93" s="16"/>
      <c r="G93" s="16"/>
      <c r="H93" s="158"/>
      <c r="I93" s="16"/>
      <c r="J93" s="16"/>
      <c r="K93" s="159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77"/>
      <c r="AE93" s="77"/>
      <c r="AF93" s="77"/>
      <c r="AG93" s="77"/>
      <c r="AH93" s="77"/>
      <c r="AI93" s="77"/>
      <c r="AJ93" s="77"/>
    </row>
    <row r="94" spans="1:36" s="137" customFormat="1" ht="15.6" customHeight="1" x14ac:dyDescent="0.25">
      <c r="A94" s="136"/>
      <c r="B94" s="16"/>
      <c r="C94" s="16"/>
      <c r="D94" s="16"/>
      <c r="E94" s="10"/>
      <c r="F94" s="16"/>
      <c r="G94" s="16"/>
      <c r="H94" s="158"/>
      <c r="I94" s="16"/>
      <c r="J94" s="16"/>
      <c r="K94" s="159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77"/>
      <c r="AE94" s="77"/>
      <c r="AF94" s="77"/>
      <c r="AG94" s="77"/>
      <c r="AH94" s="77"/>
      <c r="AI94" s="77"/>
      <c r="AJ94" s="77"/>
    </row>
    <row r="95" spans="1:36" s="137" customFormat="1" ht="15.6" customHeight="1" x14ac:dyDescent="0.25">
      <c r="A95" s="136"/>
      <c r="B95" s="16"/>
      <c r="C95" s="16"/>
      <c r="D95" s="16"/>
      <c r="E95" s="10"/>
      <c r="F95" s="16"/>
      <c r="G95" s="16"/>
      <c r="H95" s="158"/>
      <c r="I95" s="16"/>
      <c r="J95" s="16"/>
      <c r="K95" s="159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77"/>
      <c r="AE95" s="77"/>
      <c r="AF95" s="77"/>
      <c r="AG95" s="77"/>
      <c r="AH95" s="77"/>
      <c r="AI95" s="77"/>
      <c r="AJ95" s="77"/>
    </row>
    <row r="96" spans="1:36" s="137" customFormat="1" ht="15.6" customHeight="1" x14ac:dyDescent="0.25">
      <c r="A96" s="136"/>
      <c r="B96" s="16"/>
      <c r="C96" s="16"/>
      <c r="D96" s="16"/>
      <c r="E96" s="10"/>
      <c r="F96" s="16"/>
      <c r="G96" s="16"/>
      <c r="H96" s="158"/>
      <c r="I96" s="16"/>
      <c r="J96" s="16"/>
      <c r="K96" s="159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77"/>
      <c r="AE96" s="77"/>
      <c r="AF96" s="77"/>
      <c r="AG96" s="77"/>
      <c r="AH96" s="77"/>
      <c r="AI96" s="77"/>
      <c r="AJ96" s="77"/>
    </row>
    <row r="97" spans="1:36" s="137" customFormat="1" ht="15.6" customHeight="1" x14ac:dyDescent="0.25">
      <c r="A97" s="136"/>
      <c r="B97" s="16"/>
      <c r="C97" s="16"/>
      <c r="D97" s="16"/>
      <c r="E97" s="10"/>
      <c r="F97" s="16"/>
      <c r="G97" s="16"/>
      <c r="H97" s="158"/>
      <c r="I97" s="16"/>
      <c r="J97" s="16"/>
      <c r="K97" s="159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77"/>
      <c r="AE97" s="77"/>
      <c r="AF97" s="77"/>
      <c r="AG97" s="77"/>
      <c r="AH97" s="77"/>
      <c r="AI97" s="77"/>
      <c r="AJ97" s="77"/>
    </row>
    <row r="98" spans="1:36" s="137" customFormat="1" ht="15.6" customHeight="1" x14ac:dyDescent="0.25">
      <c r="A98" s="136"/>
      <c r="B98" s="16"/>
      <c r="C98" s="16"/>
      <c r="D98" s="16"/>
      <c r="E98" s="10"/>
      <c r="F98" s="16"/>
      <c r="G98" s="16"/>
      <c r="H98" s="158"/>
      <c r="I98" s="16"/>
      <c r="J98" s="16"/>
      <c r="K98" s="159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77"/>
      <c r="AE98" s="77"/>
      <c r="AF98" s="77"/>
      <c r="AG98" s="77"/>
      <c r="AH98" s="77"/>
      <c r="AI98" s="77"/>
      <c r="AJ98" s="77"/>
    </row>
    <row r="99" spans="1:36" s="137" customFormat="1" ht="15.6" customHeight="1" x14ac:dyDescent="0.25">
      <c r="A99" s="136"/>
      <c r="B99" s="16"/>
      <c r="C99" s="16"/>
      <c r="D99" s="16"/>
      <c r="E99" s="10"/>
      <c r="F99" s="16"/>
      <c r="G99" s="16"/>
      <c r="H99" s="158"/>
      <c r="I99" s="16"/>
      <c r="J99" s="16"/>
      <c r="K99" s="159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77"/>
      <c r="AE99" s="77"/>
      <c r="AF99" s="77"/>
      <c r="AG99" s="77"/>
      <c r="AH99" s="77"/>
      <c r="AI99" s="77"/>
      <c r="AJ99" s="77"/>
    </row>
    <row r="100" spans="1:36" s="137" customFormat="1" ht="15.6" customHeight="1" x14ac:dyDescent="0.25">
      <c r="A100" s="136"/>
      <c r="B100" s="16"/>
      <c r="C100" s="16"/>
      <c r="D100" s="16"/>
      <c r="E100" s="10"/>
      <c r="F100" s="16"/>
      <c r="G100" s="16"/>
      <c r="H100" s="158"/>
      <c r="I100" s="16"/>
      <c r="J100" s="16"/>
      <c r="K100" s="159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77"/>
      <c r="AE100" s="77"/>
      <c r="AF100" s="77"/>
      <c r="AG100" s="77"/>
      <c r="AH100" s="77"/>
      <c r="AI100" s="77"/>
      <c r="AJ100" s="77"/>
    </row>
    <row r="101" spans="1:36" s="137" customFormat="1" ht="15.6" customHeight="1" x14ac:dyDescent="0.25">
      <c r="A101" s="136"/>
      <c r="B101" s="16"/>
      <c r="C101" s="16"/>
      <c r="D101" s="16"/>
      <c r="E101" s="10"/>
      <c r="F101" s="16"/>
      <c r="G101" s="16"/>
      <c r="H101" s="158"/>
      <c r="I101" s="16"/>
      <c r="J101" s="16"/>
      <c r="K101" s="159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77"/>
      <c r="AE101" s="77"/>
      <c r="AF101" s="77"/>
      <c r="AG101" s="77"/>
      <c r="AH101" s="77"/>
      <c r="AI101" s="77"/>
      <c r="AJ101" s="77"/>
    </row>
    <row r="102" spans="1:36" s="137" customFormat="1" ht="15.6" customHeight="1" x14ac:dyDescent="0.25">
      <c r="A102" s="136"/>
      <c r="B102" s="16"/>
      <c r="C102" s="16"/>
      <c r="D102" s="16"/>
      <c r="E102" s="10"/>
      <c r="F102" s="16"/>
      <c r="G102" s="16"/>
      <c r="H102" s="158"/>
      <c r="I102" s="16"/>
      <c r="J102" s="16"/>
      <c r="K102" s="159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77"/>
      <c r="AE102" s="77"/>
      <c r="AF102" s="77"/>
      <c r="AG102" s="77"/>
      <c r="AH102" s="77"/>
      <c r="AI102" s="77"/>
      <c r="AJ102" s="77"/>
    </row>
    <row r="103" spans="1:36" s="137" customFormat="1" ht="15.6" customHeight="1" x14ac:dyDescent="0.25">
      <c r="A103" s="136"/>
      <c r="B103" s="16"/>
      <c r="C103" s="16"/>
      <c r="D103" s="16"/>
      <c r="E103" s="10"/>
      <c r="F103" s="16"/>
      <c r="G103" s="16"/>
      <c r="H103" s="158"/>
      <c r="I103" s="16"/>
      <c r="J103" s="16"/>
      <c r="K103" s="159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77"/>
      <c r="AE103" s="77"/>
      <c r="AF103" s="77"/>
      <c r="AG103" s="77"/>
      <c r="AH103" s="77"/>
      <c r="AI103" s="77"/>
      <c r="AJ103" s="77"/>
    </row>
    <row r="104" spans="1:36" s="137" customFormat="1" ht="15.6" customHeight="1" x14ac:dyDescent="0.25">
      <c r="A104" s="136"/>
      <c r="B104" s="16"/>
      <c r="C104" s="16"/>
      <c r="D104" s="16"/>
      <c r="E104" s="10"/>
      <c r="F104" s="16"/>
      <c r="G104" s="16"/>
      <c r="H104" s="158"/>
      <c r="I104" s="16"/>
      <c r="J104" s="16"/>
      <c r="K104" s="159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77"/>
      <c r="AE104" s="77"/>
      <c r="AF104" s="77"/>
      <c r="AG104" s="77"/>
      <c r="AH104" s="77"/>
      <c r="AI104" s="77"/>
      <c r="AJ104" s="77"/>
    </row>
    <row r="105" spans="1:36" s="137" customFormat="1" ht="15.6" customHeight="1" x14ac:dyDescent="0.25">
      <c r="A105" s="136"/>
      <c r="B105" s="16"/>
      <c r="C105" s="16"/>
      <c r="D105" s="16"/>
      <c r="E105" s="10"/>
      <c r="F105" s="16"/>
      <c r="G105" s="16"/>
      <c r="H105" s="158"/>
      <c r="I105" s="16"/>
      <c r="J105" s="16"/>
      <c r="K105" s="159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77"/>
      <c r="AE105" s="77"/>
      <c r="AF105" s="77"/>
      <c r="AG105" s="77"/>
      <c r="AH105" s="77"/>
      <c r="AI105" s="77"/>
      <c r="AJ105" s="77"/>
    </row>
    <row r="106" spans="1:36" s="137" customFormat="1" ht="15.6" customHeight="1" x14ac:dyDescent="0.25">
      <c r="A106" s="136"/>
      <c r="B106" s="16"/>
      <c r="C106" s="16"/>
      <c r="D106" s="16"/>
      <c r="E106" s="10"/>
      <c r="F106" s="16"/>
      <c r="G106" s="16"/>
      <c r="H106" s="158"/>
      <c r="I106" s="16"/>
      <c r="J106" s="16"/>
      <c r="K106" s="159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77"/>
      <c r="AE106" s="77"/>
      <c r="AF106" s="77"/>
      <c r="AG106" s="77"/>
      <c r="AH106" s="77"/>
      <c r="AI106" s="77"/>
      <c r="AJ106" s="77"/>
    </row>
    <row r="107" spans="1:36" s="137" customFormat="1" ht="15.6" customHeight="1" x14ac:dyDescent="0.25">
      <c r="A107" s="136"/>
      <c r="B107" s="16"/>
      <c r="C107" s="16"/>
      <c r="D107" s="16"/>
      <c r="E107" s="10"/>
      <c r="F107" s="16"/>
      <c r="G107" s="16"/>
      <c r="H107" s="158"/>
      <c r="I107" s="16"/>
      <c r="J107" s="16"/>
      <c r="K107" s="159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77"/>
      <c r="AE107" s="77"/>
      <c r="AF107" s="77"/>
      <c r="AG107" s="77"/>
      <c r="AH107" s="77"/>
      <c r="AI107" s="77"/>
      <c r="AJ107" s="77"/>
    </row>
    <row r="108" spans="1:36" s="137" customFormat="1" ht="15.6" customHeight="1" x14ac:dyDescent="0.25">
      <c r="A108" s="136"/>
      <c r="B108" s="16"/>
      <c r="C108" s="16"/>
      <c r="D108" s="16"/>
      <c r="E108" s="10"/>
      <c r="F108" s="16"/>
      <c r="G108" s="16"/>
      <c r="H108" s="158"/>
      <c r="I108" s="16"/>
      <c r="J108" s="16"/>
      <c r="K108" s="159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77"/>
      <c r="AE108" s="77"/>
      <c r="AF108" s="77"/>
      <c r="AG108" s="77"/>
      <c r="AH108" s="77"/>
      <c r="AI108" s="77"/>
      <c r="AJ108" s="77"/>
    </row>
    <row r="109" spans="1:36" s="137" customFormat="1" ht="15.6" customHeight="1" x14ac:dyDescent="0.25">
      <c r="A109" s="136"/>
      <c r="B109" s="16"/>
      <c r="C109" s="16"/>
      <c r="D109" s="16"/>
      <c r="E109" s="10"/>
      <c r="F109" s="16"/>
      <c r="G109" s="16"/>
      <c r="H109" s="158"/>
      <c r="I109" s="16"/>
      <c r="J109" s="16"/>
      <c r="K109" s="159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77"/>
      <c r="AE109" s="77"/>
      <c r="AF109" s="77"/>
      <c r="AG109" s="77"/>
      <c r="AH109" s="77"/>
      <c r="AI109" s="77"/>
      <c r="AJ109" s="77"/>
    </row>
    <row r="110" spans="1:36" s="137" customFormat="1" ht="15.6" customHeight="1" x14ac:dyDescent="0.25">
      <c r="A110" s="136"/>
      <c r="B110" s="16"/>
      <c r="C110" s="16"/>
      <c r="D110" s="16"/>
      <c r="E110" s="10"/>
      <c r="F110" s="16"/>
      <c r="G110" s="16"/>
      <c r="H110" s="158"/>
      <c r="I110" s="16"/>
      <c r="J110" s="16"/>
      <c r="K110" s="159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77"/>
      <c r="AE110" s="77"/>
      <c r="AF110" s="77"/>
      <c r="AG110" s="77"/>
      <c r="AH110" s="77"/>
      <c r="AI110" s="77"/>
      <c r="AJ110" s="77"/>
    </row>
    <row r="111" spans="1:36" s="137" customFormat="1" ht="15.6" customHeight="1" x14ac:dyDescent="0.25">
      <c r="A111" s="136"/>
      <c r="B111" s="16"/>
      <c r="C111" s="16"/>
      <c r="D111" s="16"/>
      <c r="E111" s="10"/>
      <c r="F111" s="16"/>
      <c r="G111" s="16"/>
      <c r="H111" s="158"/>
      <c r="I111" s="16"/>
      <c r="J111" s="16"/>
      <c r="K111" s="159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77"/>
      <c r="AE111" s="77"/>
      <c r="AF111" s="77"/>
      <c r="AG111" s="77"/>
      <c r="AH111" s="77"/>
      <c r="AI111" s="77"/>
      <c r="AJ111" s="77"/>
    </row>
    <row r="112" spans="1:36" s="137" customFormat="1" ht="15.6" customHeight="1" x14ac:dyDescent="0.25">
      <c r="A112" s="136"/>
      <c r="B112" s="16"/>
      <c r="C112" s="16"/>
      <c r="D112" s="16"/>
      <c r="E112" s="10"/>
      <c r="F112" s="16"/>
      <c r="G112" s="16"/>
      <c r="H112" s="158"/>
      <c r="I112" s="16"/>
      <c r="J112" s="16"/>
      <c r="K112" s="159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77"/>
      <c r="AE112" s="77"/>
      <c r="AF112" s="77"/>
      <c r="AG112" s="77"/>
      <c r="AH112" s="77"/>
      <c r="AI112" s="77"/>
      <c r="AJ112" s="77"/>
    </row>
    <row r="113" spans="1:36" s="137" customFormat="1" ht="15.6" customHeight="1" x14ac:dyDescent="0.25">
      <c r="A113" s="136"/>
      <c r="B113" s="16"/>
      <c r="C113" s="16"/>
      <c r="D113" s="16"/>
      <c r="E113" s="10"/>
      <c r="F113" s="16"/>
      <c r="G113" s="16"/>
      <c r="H113" s="158"/>
      <c r="I113" s="16"/>
      <c r="J113" s="16"/>
      <c r="K113" s="159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77"/>
      <c r="AE113" s="77"/>
      <c r="AF113" s="77"/>
      <c r="AG113" s="77"/>
      <c r="AH113" s="77"/>
      <c r="AI113" s="77"/>
      <c r="AJ113" s="77"/>
    </row>
    <row r="114" spans="1:36" s="137" customFormat="1" ht="15.6" customHeight="1" x14ac:dyDescent="0.25">
      <c r="A114" s="136"/>
      <c r="B114" s="16"/>
      <c r="C114" s="16"/>
      <c r="D114" s="16"/>
      <c r="E114" s="10"/>
      <c r="F114" s="16"/>
      <c r="G114" s="16"/>
      <c r="H114" s="158"/>
      <c r="I114" s="16"/>
      <c r="J114" s="16"/>
      <c r="K114" s="159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77"/>
      <c r="AE114" s="77"/>
      <c r="AF114" s="77"/>
      <c r="AG114" s="77"/>
      <c r="AH114" s="77"/>
      <c r="AI114" s="77"/>
      <c r="AJ114" s="77"/>
    </row>
    <row r="115" spans="1:36" s="137" customFormat="1" ht="15.6" customHeight="1" x14ac:dyDescent="0.25">
      <c r="A115" s="136"/>
      <c r="B115" s="16"/>
      <c r="C115" s="16"/>
      <c r="D115" s="16"/>
      <c r="E115" s="10"/>
      <c r="F115" s="16"/>
      <c r="G115" s="16"/>
      <c r="H115" s="158"/>
      <c r="I115" s="16"/>
      <c r="J115" s="16"/>
      <c r="K115" s="159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77"/>
      <c r="AE115" s="77"/>
      <c r="AF115" s="77"/>
      <c r="AG115" s="77"/>
      <c r="AH115" s="77"/>
      <c r="AI115" s="77"/>
      <c r="AJ115" s="77"/>
    </row>
    <row r="116" spans="1:36" s="137" customFormat="1" ht="15.6" customHeight="1" x14ac:dyDescent="0.25">
      <c r="A116" s="136"/>
      <c r="B116" s="16"/>
      <c r="C116" s="16"/>
      <c r="D116" s="16"/>
      <c r="E116" s="10"/>
      <c r="F116" s="16"/>
      <c r="G116" s="16"/>
      <c r="H116" s="158"/>
      <c r="I116" s="16"/>
      <c r="J116" s="16"/>
      <c r="K116" s="159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77"/>
      <c r="AE116" s="77"/>
      <c r="AF116" s="77"/>
      <c r="AG116" s="77"/>
      <c r="AH116" s="77"/>
      <c r="AI116" s="77"/>
      <c r="AJ116" s="77"/>
    </row>
    <row r="117" spans="1:36" s="137" customFormat="1" ht="15.6" customHeight="1" x14ac:dyDescent="0.25">
      <c r="A117" s="136"/>
      <c r="B117" s="16"/>
      <c r="C117" s="16"/>
      <c r="D117" s="16"/>
      <c r="E117" s="10"/>
      <c r="F117" s="16"/>
      <c r="G117" s="16"/>
      <c r="H117" s="158"/>
      <c r="I117" s="16"/>
      <c r="J117" s="16"/>
      <c r="K117" s="159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77"/>
      <c r="AE117" s="77"/>
      <c r="AF117" s="77"/>
      <c r="AG117" s="77"/>
      <c r="AH117" s="77"/>
      <c r="AI117" s="77"/>
      <c r="AJ117" s="77"/>
    </row>
    <row r="118" spans="1:36" s="137" customFormat="1" ht="15.6" customHeight="1" x14ac:dyDescent="0.25">
      <c r="A118" s="136"/>
      <c r="B118" s="16"/>
      <c r="C118" s="16"/>
      <c r="D118" s="16"/>
      <c r="E118" s="10"/>
      <c r="F118" s="16"/>
      <c r="G118" s="16"/>
      <c r="H118" s="158"/>
      <c r="I118" s="16"/>
      <c r="J118" s="16"/>
      <c r="K118" s="159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77"/>
      <c r="AE118" s="77"/>
      <c r="AF118" s="77"/>
      <c r="AG118" s="77"/>
      <c r="AH118" s="77"/>
      <c r="AI118" s="77"/>
      <c r="AJ118" s="77"/>
    </row>
    <row r="119" spans="1:36" s="137" customFormat="1" ht="15.6" customHeight="1" x14ac:dyDescent="0.25">
      <c r="A119" s="136"/>
      <c r="B119" s="16"/>
      <c r="C119" s="16"/>
      <c r="D119" s="16"/>
      <c r="E119" s="10"/>
      <c r="F119" s="16"/>
      <c r="G119" s="16"/>
      <c r="H119" s="158"/>
      <c r="I119" s="16"/>
      <c r="J119" s="16"/>
      <c r="K119" s="159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77"/>
      <c r="AE119" s="77"/>
      <c r="AF119" s="77"/>
      <c r="AG119" s="77"/>
      <c r="AH119" s="77"/>
      <c r="AI119" s="77"/>
      <c r="AJ119" s="77"/>
    </row>
    <row r="120" spans="1:36" s="137" customFormat="1" ht="15.6" customHeight="1" x14ac:dyDescent="0.25">
      <c r="A120" s="136"/>
      <c r="B120" s="16"/>
      <c r="C120" s="16"/>
      <c r="D120" s="16"/>
      <c r="E120" s="10"/>
      <c r="F120" s="16"/>
      <c r="G120" s="16"/>
      <c r="H120" s="158"/>
      <c r="I120" s="16"/>
      <c r="J120" s="16"/>
      <c r="K120" s="159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77"/>
      <c r="AE120" s="77"/>
      <c r="AF120" s="77"/>
      <c r="AG120" s="77"/>
      <c r="AH120" s="77"/>
      <c r="AI120" s="77"/>
      <c r="AJ120" s="77"/>
    </row>
    <row r="121" spans="1:36" s="137" customFormat="1" ht="15.6" customHeight="1" x14ac:dyDescent="0.25">
      <c r="A121" s="136"/>
      <c r="B121" s="16"/>
      <c r="C121" s="16"/>
      <c r="D121" s="16"/>
      <c r="E121" s="10"/>
      <c r="F121" s="16"/>
      <c r="G121" s="16"/>
      <c r="H121" s="158"/>
      <c r="I121" s="16"/>
      <c r="J121" s="16"/>
      <c r="K121" s="159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77"/>
      <c r="AE121" s="77"/>
      <c r="AF121" s="77"/>
      <c r="AG121" s="77"/>
      <c r="AH121" s="77"/>
      <c r="AI121" s="77"/>
      <c r="AJ121" s="77"/>
    </row>
    <row r="122" spans="1:36" s="137" customFormat="1" ht="15.6" customHeight="1" x14ac:dyDescent="0.25">
      <c r="A122" s="136"/>
      <c r="B122" s="16"/>
      <c r="C122" s="16"/>
      <c r="D122" s="16"/>
      <c r="E122" s="10"/>
      <c r="F122" s="16"/>
      <c r="G122" s="16"/>
      <c r="H122" s="158"/>
      <c r="I122" s="16"/>
      <c r="J122" s="16"/>
      <c r="K122" s="159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77"/>
      <c r="AE122" s="77"/>
      <c r="AF122" s="77"/>
      <c r="AG122" s="77"/>
      <c r="AH122" s="77"/>
      <c r="AI122" s="77"/>
      <c r="AJ122" s="77"/>
    </row>
    <row r="123" spans="1:36" s="137" customFormat="1" ht="15.6" customHeight="1" x14ac:dyDescent="0.25">
      <c r="A123" s="136"/>
      <c r="B123" s="16"/>
      <c r="C123" s="16"/>
      <c r="D123" s="16"/>
      <c r="E123" s="10"/>
      <c r="F123" s="16"/>
      <c r="G123" s="16"/>
      <c r="H123" s="158"/>
      <c r="I123" s="16"/>
      <c r="J123" s="16"/>
      <c r="K123" s="159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77"/>
      <c r="AE123" s="77"/>
      <c r="AF123" s="77"/>
      <c r="AG123" s="77"/>
      <c r="AH123" s="77"/>
      <c r="AI123" s="77"/>
      <c r="AJ123" s="77"/>
    </row>
    <row r="124" spans="1:36" s="137" customFormat="1" ht="15.6" customHeight="1" x14ac:dyDescent="0.25">
      <c r="A124" s="136"/>
      <c r="B124" s="16"/>
      <c r="C124" s="16"/>
      <c r="D124" s="16"/>
      <c r="E124" s="10"/>
      <c r="F124" s="16"/>
      <c r="G124" s="16"/>
      <c r="H124" s="158"/>
      <c r="I124" s="16"/>
      <c r="J124" s="16"/>
      <c r="K124" s="159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77"/>
      <c r="AE124" s="77"/>
      <c r="AF124" s="77"/>
      <c r="AG124" s="77"/>
      <c r="AH124" s="77"/>
      <c r="AI124" s="77"/>
      <c r="AJ124" s="77"/>
    </row>
    <row r="125" spans="1:36" s="137" customFormat="1" ht="15.6" customHeight="1" x14ac:dyDescent="0.25">
      <c r="A125" s="136"/>
      <c r="B125" s="16"/>
      <c r="C125" s="16"/>
      <c r="D125" s="16"/>
      <c r="E125" s="10"/>
      <c r="F125" s="16"/>
      <c r="G125" s="16"/>
      <c r="H125" s="158"/>
      <c r="I125" s="16"/>
      <c r="J125" s="16"/>
      <c r="K125" s="159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77"/>
      <c r="AE125" s="77"/>
      <c r="AF125" s="77"/>
      <c r="AG125" s="77"/>
      <c r="AH125" s="77"/>
      <c r="AI125" s="77"/>
      <c r="AJ125" s="77"/>
    </row>
    <row r="126" spans="1:36" s="137" customFormat="1" ht="15.6" customHeight="1" x14ac:dyDescent="0.25">
      <c r="A126" s="136"/>
      <c r="B126" s="16"/>
      <c r="C126" s="16"/>
      <c r="D126" s="16"/>
      <c r="E126" s="10"/>
      <c r="F126" s="16"/>
      <c r="G126" s="16"/>
      <c r="H126" s="158"/>
      <c r="I126" s="16"/>
      <c r="J126" s="16"/>
      <c r="K126" s="159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77"/>
      <c r="AE126" s="77"/>
      <c r="AF126" s="77"/>
      <c r="AG126" s="77"/>
      <c r="AH126" s="77"/>
      <c r="AI126" s="77"/>
      <c r="AJ126" s="77"/>
    </row>
    <row r="127" spans="1:36" s="137" customFormat="1" ht="15.6" customHeight="1" x14ac:dyDescent="0.25">
      <c r="A127" s="136"/>
      <c r="B127" s="16"/>
      <c r="C127" s="16"/>
      <c r="D127" s="16"/>
      <c r="E127" s="10"/>
      <c r="F127" s="16"/>
      <c r="G127" s="16"/>
      <c r="H127" s="158"/>
      <c r="I127" s="16"/>
      <c r="J127" s="16"/>
      <c r="K127" s="159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77"/>
      <c r="AE127" s="77"/>
      <c r="AF127" s="77"/>
      <c r="AG127" s="77"/>
      <c r="AH127" s="77"/>
      <c r="AI127" s="77"/>
      <c r="AJ127" s="77"/>
    </row>
    <row r="128" spans="1:36" s="137" customFormat="1" ht="15.6" customHeight="1" x14ac:dyDescent="0.25">
      <c r="A128" s="136"/>
      <c r="B128" s="16"/>
      <c r="C128" s="16"/>
      <c r="D128" s="16"/>
      <c r="E128" s="10"/>
      <c r="F128" s="16"/>
      <c r="G128" s="16"/>
      <c r="H128" s="158"/>
      <c r="I128" s="16"/>
      <c r="J128" s="16"/>
      <c r="K128" s="159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77"/>
      <c r="AE128" s="77"/>
      <c r="AF128" s="77"/>
      <c r="AG128" s="77"/>
      <c r="AH128" s="77"/>
      <c r="AI128" s="77"/>
      <c r="AJ128" s="77"/>
    </row>
    <row r="129" spans="1:36" s="137" customFormat="1" ht="15.6" customHeight="1" x14ac:dyDescent="0.25">
      <c r="A129" s="136"/>
      <c r="B129" s="16"/>
      <c r="C129" s="16"/>
      <c r="D129" s="16"/>
      <c r="E129" s="10"/>
      <c r="F129" s="16"/>
      <c r="G129" s="16"/>
      <c r="H129" s="158"/>
      <c r="I129" s="16"/>
      <c r="J129" s="16"/>
      <c r="K129" s="159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77"/>
      <c r="AE129" s="77"/>
      <c r="AF129" s="77"/>
      <c r="AG129" s="77"/>
      <c r="AH129" s="77"/>
      <c r="AI129" s="77"/>
      <c r="AJ129" s="77"/>
    </row>
    <row r="130" spans="1:36" s="137" customFormat="1" ht="15.6" customHeight="1" x14ac:dyDescent="0.25">
      <c r="A130" s="136"/>
      <c r="B130" s="16"/>
      <c r="C130" s="16"/>
      <c r="D130" s="16"/>
      <c r="E130" s="10"/>
      <c r="F130" s="16"/>
      <c r="G130" s="16"/>
      <c r="H130" s="158"/>
      <c r="I130" s="16"/>
      <c r="J130" s="16"/>
      <c r="K130" s="159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77"/>
      <c r="AE130" s="77"/>
      <c r="AF130" s="77"/>
      <c r="AG130" s="77"/>
      <c r="AH130" s="77"/>
      <c r="AI130" s="77"/>
      <c r="AJ130" s="77"/>
    </row>
    <row r="131" spans="1:36" s="137" customFormat="1" ht="15.6" customHeight="1" x14ac:dyDescent="0.25">
      <c r="A131" s="136"/>
      <c r="B131" s="16"/>
      <c r="C131" s="16"/>
      <c r="D131" s="16"/>
      <c r="E131" s="10"/>
      <c r="F131" s="16"/>
      <c r="G131" s="16"/>
      <c r="H131" s="158"/>
      <c r="I131" s="16"/>
      <c r="J131" s="16"/>
      <c r="K131" s="159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77"/>
      <c r="AE131" s="77"/>
      <c r="AF131" s="77"/>
      <c r="AG131" s="77"/>
      <c r="AH131" s="77"/>
      <c r="AI131" s="77"/>
      <c r="AJ131" s="77"/>
    </row>
    <row r="132" spans="1:36" s="137" customFormat="1" ht="15.6" customHeight="1" x14ac:dyDescent="0.25">
      <c r="A132" s="136"/>
      <c r="B132" s="16"/>
      <c r="C132" s="16"/>
      <c r="D132" s="16"/>
      <c r="E132" s="10"/>
      <c r="F132" s="16"/>
      <c r="G132" s="16"/>
      <c r="H132" s="158"/>
      <c r="I132" s="16"/>
      <c r="J132" s="16"/>
      <c r="K132" s="159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77"/>
      <c r="AE132" s="77"/>
      <c r="AF132" s="77"/>
      <c r="AG132" s="77"/>
      <c r="AH132" s="77"/>
      <c r="AI132" s="77"/>
      <c r="AJ132" s="77"/>
    </row>
    <row r="133" spans="1:36" s="137" customFormat="1" ht="15.6" customHeight="1" x14ac:dyDescent="0.25">
      <c r="A133" s="136"/>
      <c r="B133" s="16"/>
      <c r="C133" s="16"/>
      <c r="D133" s="16"/>
      <c r="E133" s="10"/>
      <c r="F133" s="16"/>
      <c r="G133" s="16"/>
      <c r="H133" s="158"/>
      <c r="I133" s="16"/>
      <c r="J133" s="16"/>
      <c r="K133" s="159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77"/>
      <c r="AE133" s="77"/>
      <c r="AF133" s="77"/>
      <c r="AG133" s="77"/>
      <c r="AH133" s="77"/>
      <c r="AI133" s="77"/>
      <c r="AJ133" s="77"/>
    </row>
    <row r="134" spans="1:36" s="137" customFormat="1" ht="15.6" customHeight="1" x14ac:dyDescent="0.25">
      <c r="A134" s="136"/>
      <c r="B134" s="16"/>
      <c r="C134" s="16"/>
      <c r="D134" s="16"/>
      <c r="E134" s="10"/>
      <c r="F134" s="16"/>
      <c r="G134" s="16"/>
      <c r="H134" s="158"/>
      <c r="I134" s="16"/>
      <c r="J134" s="16"/>
      <c r="K134" s="159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77"/>
      <c r="AE134" s="77"/>
      <c r="AF134" s="77"/>
      <c r="AG134" s="77"/>
      <c r="AH134" s="77"/>
      <c r="AI134" s="77"/>
      <c r="AJ134" s="77"/>
    </row>
    <row r="135" spans="1:36" s="137" customFormat="1" ht="15.6" customHeight="1" x14ac:dyDescent="0.25">
      <c r="A135" s="136"/>
      <c r="B135" s="16"/>
      <c r="C135" s="16"/>
      <c r="D135" s="16"/>
      <c r="E135" s="10"/>
      <c r="F135" s="16"/>
      <c r="G135" s="16"/>
      <c r="H135" s="158"/>
      <c r="I135" s="16"/>
      <c r="J135" s="16"/>
      <c r="K135" s="159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77"/>
      <c r="AE135" s="77"/>
      <c r="AF135" s="77"/>
      <c r="AG135" s="77"/>
      <c r="AH135" s="77"/>
      <c r="AI135" s="77"/>
      <c r="AJ135" s="77"/>
    </row>
    <row r="136" spans="1:36" s="137" customFormat="1" ht="15.6" customHeight="1" x14ac:dyDescent="0.25">
      <c r="A136" s="136"/>
      <c r="B136" s="16"/>
      <c r="C136" s="16"/>
      <c r="D136" s="16"/>
      <c r="E136" s="10"/>
      <c r="F136" s="16"/>
      <c r="G136" s="16"/>
      <c r="H136" s="158"/>
      <c r="I136" s="16"/>
      <c r="J136" s="16"/>
      <c r="K136" s="159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77"/>
      <c r="AE136" s="77"/>
      <c r="AF136" s="77"/>
      <c r="AG136" s="77"/>
      <c r="AH136" s="77"/>
      <c r="AI136" s="77"/>
      <c r="AJ136" s="77"/>
    </row>
    <row r="137" spans="1:36" s="137" customFormat="1" ht="15.6" customHeight="1" x14ac:dyDescent="0.25">
      <c r="A137" s="136"/>
      <c r="B137" s="16"/>
      <c r="C137" s="16"/>
      <c r="D137" s="16"/>
      <c r="E137" s="10"/>
      <c r="F137" s="16"/>
      <c r="G137" s="16"/>
      <c r="H137" s="158"/>
      <c r="I137" s="16"/>
      <c r="J137" s="16"/>
      <c r="K137" s="159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77"/>
      <c r="AE137" s="77"/>
      <c r="AF137" s="77"/>
      <c r="AG137" s="77"/>
      <c r="AH137" s="77"/>
      <c r="AI137" s="77"/>
      <c r="AJ137" s="77"/>
    </row>
    <row r="138" spans="1:36" s="137" customFormat="1" ht="15.6" customHeight="1" x14ac:dyDescent="0.25">
      <c r="A138" s="136"/>
      <c r="B138" s="16"/>
      <c r="C138" s="16"/>
      <c r="D138" s="16"/>
      <c r="E138" s="10"/>
      <c r="F138" s="16"/>
      <c r="G138" s="16"/>
      <c r="H138" s="158"/>
      <c r="I138" s="16"/>
      <c r="J138" s="16"/>
      <c r="K138" s="159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77"/>
      <c r="AE138" s="77"/>
      <c r="AF138" s="77"/>
      <c r="AG138" s="77"/>
      <c r="AH138" s="77"/>
      <c r="AI138" s="77"/>
      <c r="AJ138" s="77"/>
    </row>
    <row r="139" spans="1:36" s="137" customFormat="1" ht="15.6" customHeight="1" x14ac:dyDescent="0.25">
      <c r="A139" s="136"/>
      <c r="B139" s="16"/>
      <c r="C139" s="16"/>
      <c r="D139" s="16"/>
      <c r="E139" s="10"/>
      <c r="F139" s="16"/>
      <c r="G139" s="16"/>
      <c r="H139" s="158"/>
      <c r="I139" s="16"/>
      <c r="J139" s="16"/>
      <c r="K139" s="159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77"/>
      <c r="AE139" s="77"/>
      <c r="AF139" s="77"/>
      <c r="AG139" s="77"/>
      <c r="AH139" s="77"/>
      <c r="AI139" s="77"/>
      <c r="AJ139" s="77"/>
    </row>
    <row r="140" spans="1:36" s="137" customFormat="1" ht="15.6" customHeight="1" x14ac:dyDescent="0.25">
      <c r="A140" s="136"/>
      <c r="B140" s="16"/>
      <c r="C140" s="16"/>
      <c r="D140" s="16"/>
      <c r="E140" s="10"/>
      <c r="F140" s="16"/>
      <c r="G140" s="16"/>
      <c r="H140" s="158"/>
      <c r="I140" s="16"/>
      <c r="J140" s="16"/>
      <c r="K140" s="159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77"/>
      <c r="AE140" s="77"/>
      <c r="AF140" s="77"/>
      <c r="AG140" s="77"/>
      <c r="AH140" s="77"/>
      <c r="AI140" s="77"/>
      <c r="AJ140" s="77"/>
    </row>
    <row r="141" spans="1:36" s="137" customFormat="1" ht="15.6" customHeight="1" x14ac:dyDescent="0.25">
      <c r="A141" s="136"/>
      <c r="B141" s="16"/>
      <c r="C141" s="16"/>
      <c r="D141" s="16"/>
      <c r="E141" s="10"/>
      <c r="F141" s="16"/>
      <c r="G141" s="16"/>
      <c r="H141" s="158"/>
      <c r="I141" s="16"/>
      <c r="J141" s="16"/>
      <c r="K141" s="159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77"/>
      <c r="AE141" s="77"/>
      <c r="AF141" s="77"/>
      <c r="AG141" s="77"/>
      <c r="AH141" s="77"/>
      <c r="AI141" s="77"/>
      <c r="AJ141" s="77"/>
    </row>
    <row r="142" spans="1:36" s="137" customFormat="1" ht="15.6" customHeight="1" x14ac:dyDescent="0.25">
      <c r="A142" s="136"/>
      <c r="B142" s="16"/>
      <c r="C142" s="16"/>
      <c r="D142" s="16"/>
      <c r="E142" s="10"/>
      <c r="F142" s="16"/>
      <c r="G142" s="16"/>
      <c r="H142" s="158"/>
      <c r="I142" s="16"/>
      <c r="J142" s="16"/>
      <c r="K142" s="159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77"/>
      <c r="AE142" s="77"/>
      <c r="AF142" s="77"/>
      <c r="AG142" s="77"/>
      <c r="AH142" s="77"/>
      <c r="AI142" s="77"/>
      <c r="AJ142" s="77"/>
    </row>
    <row r="143" spans="1:36" s="137" customFormat="1" ht="15.6" customHeight="1" x14ac:dyDescent="0.25">
      <c r="A143" s="136"/>
      <c r="B143" s="16"/>
      <c r="C143" s="16"/>
      <c r="D143" s="16"/>
      <c r="E143" s="10"/>
      <c r="F143" s="16"/>
      <c r="G143" s="16"/>
      <c r="H143" s="158"/>
      <c r="I143" s="16"/>
      <c r="J143" s="16"/>
      <c r="K143" s="159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77"/>
      <c r="AE143" s="77"/>
      <c r="AF143" s="77"/>
      <c r="AG143" s="77"/>
      <c r="AH143" s="77"/>
      <c r="AI143" s="77"/>
      <c r="AJ143" s="77"/>
    </row>
    <row r="144" spans="1:36" s="137" customFormat="1" ht="15.6" customHeight="1" x14ac:dyDescent="0.25">
      <c r="A144" s="136"/>
      <c r="B144" s="16"/>
      <c r="C144" s="16"/>
      <c r="D144" s="16"/>
      <c r="E144" s="10"/>
      <c r="F144" s="16"/>
      <c r="G144" s="16"/>
      <c r="H144" s="158"/>
      <c r="I144" s="16"/>
      <c r="J144" s="16"/>
      <c r="K144" s="159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77"/>
      <c r="AE144" s="77"/>
      <c r="AF144" s="77"/>
      <c r="AG144" s="77"/>
      <c r="AH144" s="77"/>
      <c r="AI144" s="77"/>
      <c r="AJ144" s="77"/>
    </row>
    <row r="145" spans="1:36" s="137" customFormat="1" ht="15.6" customHeight="1" x14ac:dyDescent="0.25">
      <c r="A145" s="136"/>
      <c r="B145" s="16"/>
      <c r="C145" s="16"/>
      <c r="D145" s="16"/>
      <c r="E145" s="10"/>
      <c r="F145" s="16"/>
      <c r="G145" s="16"/>
      <c r="H145" s="158"/>
      <c r="I145" s="16"/>
      <c r="J145" s="16"/>
      <c r="K145" s="159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77"/>
      <c r="AE145" s="77"/>
      <c r="AF145" s="77"/>
      <c r="AG145" s="77"/>
      <c r="AH145" s="77"/>
      <c r="AI145" s="77"/>
      <c r="AJ145" s="77"/>
    </row>
    <row r="146" spans="1:36" s="137" customFormat="1" ht="15.6" customHeight="1" x14ac:dyDescent="0.25">
      <c r="A146" s="136"/>
      <c r="B146" s="16"/>
      <c r="C146" s="16"/>
      <c r="D146" s="16"/>
      <c r="E146" s="10"/>
      <c r="F146" s="16"/>
      <c r="G146" s="16"/>
      <c r="H146" s="158"/>
      <c r="I146" s="16"/>
      <c r="J146" s="16"/>
      <c r="K146" s="159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77"/>
      <c r="AE146" s="77"/>
      <c r="AF146" s="77"/>
      <c r="AG146" s="77"/>
      <c r="AH146" s="77"/>
      <c r="AI146" s="77"/>
      <c r="AJ146" s="77"/>
    </row>
    <row r="147" spans="1:36" s="137" customFormat="1" ht="15.6" customHeight="1" x14ac:dyDescent="0.25">
      <c r="A147" s="136"/>
      <c r="B147" s="16"/>
      <c r="C147" s="16"/>
      <c r="D147" s="16"/>
      <c r="E147" s="10"/>
      <c r="F147" s="16"/>
      <c r="G147" s="16"/>
      <c r="H147" s="158"/>
      <c r="I147" s="16"/>
      <c r="J147" s="16"/>
      <c r="K147" s="159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77"/>
      <c r="AE147" s="77"/>
      <c r="AF147" s="77"/>
      <c r="AG147" s="77"/>
      <c r="AH147" s="77"/>
      <c r="AI147" s="77"/>
      <c r="AJ147" s="77"/>
    </row>
    <row r="148" spans="1:36" s="137" customFormat="1" ht="15.6" customHeight="1" x14ac:dyDescent="0.25">
      <c r="A148" s="136"/>
      <c r="B148" s="16"/>
      <c r="C148" s="16"/>
      <c r="D148" s="16"/>
      <c r="E148" s="10"/>
      <c r="F148" s="16"/>
      <c r="G148" s="16"/>
      <c r="H148" s="158"/>
      <c r="I148" s="16"/>
      <c r="J148" s="16"/>
      <c r="K148" s="159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77"/>
      <c r="AE148" s="77"/>
      <c r="AF148" s="77"/>
      <c r="AG148" s="77"/>
      <c r="AH148" s="77"/>
      <c r="AI148" s="77"/>
      <c r="AJ148" s="77"/>
    </row>
    <row r="149" spans="1:36" s="137" customFormat="1" ht="15.6" customHeight="1" x14ac:dyDescent="0.25">
      <c r="A149" s="136"/>
      <c r="B149" s="16"/>
      <c r="C149" s="16"/>
      <c r="D149" s="16"/>
      <c r="E149" s="10"/>
      <c r="F149" s="16"/>
      <c r="G149" s="16"/>
      <c r="H149" s="158"/>
      <c r="I149" s="16"/>
      <c r="J149" s="16"/>
      <c r="K149" s="159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77"/>
      <c r="AE149" s="77"/>
      <c r="AF149" s="77"/>
      <c r="AG149" s="77"/>
      <c r="AH149" s="77"/>
      <c r="AI149" s="77"/>
      <c r="AJ149" s="77"/>
    </row>
    <row r="150" spans="1:36" s="137" customFormat="1" ht="15.6" customHeight="1" x14ac:dyDescent="0.25">
      <c r="A150" s="136"/>
      <c r="B150" s="16"/>
      <c r="C150" s="16"/>
      <c r="D150" s="16"/>
      <c r="E150" s="10"/>
      <c r="F150" s="16"/>
      <c r="G150" s="16"/>
      <c r="H150" s="158"/>
      <c r="I150" s="16"/>
      <c r="J150" s="16"/>
      <c r="K150" s="159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77"/>
      <c r="AE150" s="77"/>
      <c r="AF150" s="77"/>
      <c r="AG150" s="77"/>
      <c r="AH150" s="77"/>
      <c r="AI150" s="77"/>
      <c r="AJ150" s="77"/>
    </row>
    <row r="151" spans="1:36" ht="15.6" customHeight="1" x14ac:dyDescent="0.25">
      <c r="AD151" s="77"/>
      <c r="AE151" s="77"/>
      <c r="AF151" s="77"/>
      <c r="AG151" s="77"/>
      <c r="AH151" s="77"/>
      <c r="AI151" s="77"/>
      <c r="AJ151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2023-10-01T09:31:44Z</dcterms:modified>
</cp:coreProperties>
</file>